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1605" windowWidth="12615" windowHeight="8415" activeTab="0"/>
  </bookViews>
  <sheets>
    <sheet name="Ör No 27" sheetId="1" r:id="rId1"/>
    <sheet name="Sayfa1" sheetId="2" r:id="rId2"/>
  </sheets>
  <definedNames>
    <definedName name="_xlnm.Print_Area" localSheetId="0">'Ör No 27'!$B$1:$AV$52</definedName>
  </definedNames>
  <calcPr fullCalcOnLoad="1"/>
</workbook>
</file>

<file path=xl/comments1.xml><?xml version="1.0" encoding="utf-8"?>
<comments xmlns="http://schemas.openxmlformats.org/spreadsheetml/2006/main">
  <authors>
    <author>MGORAL</author>
  </authors>
  <commentList>
    <comment ref="F3" authorId="0">
      <text>
        <r>
          <rPr>
            <b/>
            <sz val="9"/>
            <rFont val="Tahoma"/>
            <family val="2"/>
          </rPr>
          <t>Buradan Seçin</t>
        </r>
      </text>
    </comment>
    <comment ref="F4" authorId="0">
      <text>
        <r>
          <rPr>
            <b/>
            <sz val="9"/>
            <rFont val="Tahoma"/>
            <family val="2"/>
          </rPr>
          <t>Buradan Seçin</t>
        </r>
      </text>
    </comment>
    <comment ref="F5" authorId="0">
      <text>
        <r>
          <rPr>
            <b/>
            <sz val="9"/>
            <rFont val="Tahoma"/>
            <family val="0"/>
          </rPr>
          <t>Buradan Seçin</t>
        </r>
        <r>
          <rPr>
            <sz val="9"/>
            <rFont val="Tahoma"/>
            <family val="0"/>
          </rPr>
          <t xml:space="preserve">
</t>
        </r>
      </text>
    </comment>
    <comment ref="P13" authorId="0">
      <text>
        <r>
          <rPr>
            <b/>
            <sz val="9"/>
            <rFont val="Tahoma"/>
            <family val="0"/>
          </rPr>
          <t xml:space="preserve">Buradan Seçin
1/3 : 0,33
2/3 : 0,66 seçiniz.
</t>
        </r>
      </text>
    </comment>
    <comment ref="P14" authorId="0">
      <text>
        <r>
          <rPr>
            <b/>
            <sz val="9"/>
            <rFont val="Tahoma"/>
            <family val="0"/>
          </rPr>
          <t>Buradan Seçin</t>
        </r>
        <r>
          <rPr>
            <sz val="9"/>
            <rFont val="Tahoma"/>
            <family val="0"/>
          </rPr>
          <t xml:space="preserve">
</t>
        </r>
      </text>
    </comment>
    <comment ref="P15" authorId="0">
      <text>
        <r>
          <rPr>
            <sz val="9"/>
            <rFont val="Tahoma"/>
            <family val="0"/>
          </rPr>
          <t>Buradan Seçin</t>
        </r>
      </text>
    </comment>
    <comment ref="P16" authorId="0">
      <text>
        <r>
          <rPr>
            <b/>
            <sz val="9"/>
            <rFont val="Tahoma"/>
            <family val="0"/>
          </rPr>
          <t>Buradan Seçin</t>
        </r>
      </text>
    </comment>
    <comment ref="P17" authorId="0">
      <text>
        <r>
          <rPr>
            <b/>
            <sz val="9"/>
            <rFont val="Tahoma"/>
            <family val="0"/>
          </rPr>
          <t>Buradan Seçin</t>
        </r>
      </text>
    </comment>
    <comment ref="P18" authorId="0">
      <text>
        <r>
          <rPr>
            <b/>
            <sz val="9"/>
            <rFont val="Tahoma"/>
            <family val="0"/>
          </rPr>
          <t>Buradan Seçin</t>
        </r>
      </text>
    </comment>
    <comment ref="P19" authorId="0">
      <text>
        <r>
          <rPr>
            <b/>
            <sz val="9"/>
            <rFont val="Tahoma"/>
            <family val="0"/>
          </rPr>
          <t>Buradan Seçin</t>
        </r>
      </text>
    </comment>
    <comment ref="P20" authorId="0">
      <text>
        <r>
          <rPr>
            <b/>
            <sz val="9"/>
            <rFont val="Tahoma"/>
            <family val="0"/>
          </rPr>
          <t>Buradan Seçin</t>
        </r>
      </text>
    </comment>
    <comment ref="P21" authorId="0">
      <text>
        <r>
          <rPr>
            <b/>
            <sz val="9"/>
            <rFont val="Tahoma"/>
            <family val="0"/>
          </rPr>
          <t>Buradan Seçin</t>
        </r>
      </text>
    </comment>
    <comment ref="P22" authorId="0">
      <text>
        <r>
          <rPr>
            <b/>
            <sz val="9"/>
            <rFont val="Tahoma"/>
            <family val="0"/>
          </rPr>
          <t>Buradan Seçin</t>
        </r>
      </text>
    </comment>
    <comment ref="P23" authorId="0">
      <text>
        <r>
          <rPr>
            <b/>
            <sz val="9"/>
            <rFont val="Tahoma"/>
            <family val="0"/>
          </rPr>
          <t>Buradan Seçin</t>
        </r>
      </text>
    </comment>
    <comment ref="P24" authorId="0">
      <text>
        <r>
          <rPr>
            <b/>
            <sz val="9"/>
            <rFont val="Tahoma"/>
            <family val="0"/>
          </rPr>
          <t>Buradan Seçin</t>
        </r>
      </text>
    </comment>
    <comment ref="P29" authorId="0">
      <text>
        <r>
          <rPr>
            <b/>
            <sz val="9"/>
            <rFont val="Tahoma"/>
            <family val="0"/>
          </rPr>
          <t>Buradan Seçin</t>
        </r>
      </text>
    </comment>
    <comment ref="P30" authorId="0">
      <text>
        <r>
          <rPr>
            <b/>
            <sz val="9"/>
            <rFont val="Tahoma"/>
            <family val="0"/>
          </rPr>
          <t>Buradan Seçin</t>
        </r>
      </text>
    </comment>
    <comment ref="P31" authorId="0">
      <text>
        <r>
          <rPr>
            <b/>
            <sz val="9"/>
            <rFont val="Tahoma"/>
            <family val="0"/>
          </rPr>
          <t>Buradan Seçin</t>
        </r>
      </text>
    </comment>
    <comment ref="P32" authorId="0">
      <text>
        <r>
          <rPr>
            <b/>
            <sz val="9"/>
            <rFont val="Tahoma"/>
            <family val="0"/>
          </rPr>
          <t>Buradan Seçin</t>
        </r>
      </text>
    </comment>
    <comment ref="P39" authorId="0">
      <text>
        <r>
          <rPr>
            <b/>
            <sz val="9"/>
            <rFont val="Tahoma"/>
            <family val="0"/>
          </rPr>
          <t>Buradan Seçin</t>
        </r>
      </text>
    </comment>
    <comment ref="P40" authorId="0">
      <text>
        <r>
          <rPr>
            <b/>
            <sz val="9"/>
            <rFont val="Tahoma"/>
            <family val="0"/>
          </rPr>
          <t>Buradan Seçin</t>
        </r>
      </text>
    </comment>
    <comment ref="P25" authorId="0">
      <text>
        <r>
          <rPr>
            <b/>
            <sz val="9"/>
            <rFont val="Tahoma"/>
            <family val="0"/>
          </rPr>
          <t>Buradan Seçin</t>
        </r>
      </text>
    </comment>
    <comment ref="P26" authorId="0">
      <text>
        <r>
          <rPr>
            <b/>
            <sz val="9"/>
            <rFont val="Tahoma"/>
            <family val="0"/>
          </rPr>
          <t>Buradan Seçin</t>
        </r>
      </text>
    </comment>
    <comment ref="P27" authorId="0">
      <text>
        <r>
          <rPr>
            <b/>
            <sz val="9"/>
            <rFont val="Tahoma"/>
            <family val="0"/>
          </rPr>
          <t>Buradan Seçin</t>
        </r>
      </text>
    </comment>
    <comment ref="P28" authorId="0">
      <text>
        <r>
          <rPr>
            <b/>
            <sz val="9"/>
            <rFont val="Tahoma"/>
            <family val="0"/>
          </rPr>
          <t>Buradan Seçin</t>
        </r>
      </text>
    </comment>
  </commentList>
</comments>
</file>

<file path=xl/comments2.xml><?xml version="1.0" encoding="utf-8"?>
<comments xmlns="http://schemas.openxmlformats.org/spreadsheetml/2006/main">
  <authors>
    <author>MGORAL</author>
  </authors>
  <commentList>
    <comment ref="F4" authorId="0">
      <text>
        <r>
          <rPr>
            <b/>
            <sz val="9"/>
            <rFont val="Tahoma"/>
            <family val="2"/>
          </rPr>
          <t>Buradan Seçin</t>
        </r>
      </text>
    </comment>
    <comment ref="F5" authorId="0">
      <text>
        <r>
          <rPr>
            <b/>
            <sz val="9"/>
            <rFont val="Tahoma"/>
            <family val="2"/>
          </rPr>
          <t>Buradan Seçin</t>
        </r>
      </text>
    </comment>
    <comment ref="F6" authorId="0">
      <text>
        <r>
          <rPr>
            <b/>
            <sz val="9"/>
            <rFont val="Tahoma"/>
            <family val="0"/>
          </rPr>
          <t>Buradan Seçin</t>
        </r>
        <r>
          <rPr>
            <sz val="9"/>
            <rFont val="Tahoma"/>
            <family val="0"/>
          </rPr>
          <t xml:space="preserve">
</t>
        </r>
      </text>
    </comment>
    <comment ref="P14" authorId="0">
      <text>
        <r>
          <rPr>
            <b/>
            <sz val="9"/>
            <rFont val="Tahoma"/>
            <family val="0"/>
          </rPr>
          <t xml:space="preserve">Buradan Seçin
1/3 : 0,33
2/3 : 0,66 seçiniz.
</t>
        </r>
      </text>
    </comment>
    <comment ref="P15" authorId="0">
      <text>
        <r>
          <rPr>
            <b/>
            <sz val="9"/>
            <rFont val="Tahoma"/>
            <family val="0"/>
          </rPr>
          <t>Buradan Seçin</t>
        </r>
        <r>
          <rPr>
            <sz val="9"/>
            <rFont val="Tahoma"/>
            <family val="0"/>
          </rPr>
          <t xml:space="preserve">
</t>
        </r>
      </text>
    </comment>
    <comment ref="P16" authorId="0">
      <text>
        <r>
          <rPr>
            <sz val="9"/>
            <rFont val="Tahoma"/>
            <family val="0"/>
          </rPr>
          <t>Buradan Seçin</t>
        </r>
      </text>
    </comment>
    <comment ref="P17" authorId="0">
      <text>
        <r>
          <rPr>
            <b/>
            <sz val="9"/>
            <rFont val="Tahoma"/>
            <family val="0"/>
          </rPr>
          <t>Buradan Seçin</t>
        </r>
      </text>
    </comment>
    <comment ref="P18" authorId="0">
      <text>
        <r>
          <rPr>
            <b/>
            <sz val="9"/>
            <rFont val="Tahoma"/>
            <family val="0"/>
          </rPr>
          <t>Buradan Seçin</t>
        </r>
      </text>
    </comment>
    <comment ref="P19" authorId="0">
      <text>
        <r>
          <rPr>
            <b/>
            <sz val="9"/>
            <rFont val="Tahoma"/>
            <family val="0"/>
          </rPr>
          <t>Buradan Seçin</t>
        </r>
      </text>
    </comment>
    <comment ref="P20" authorId="0">
      <text>
        <r>
          <rPr>
            <b/>
            <sz val="9"/>
            <rFont val="Tahoma"/>
            <family val="0"/>
          </rPr>
          <t>Buradan Seçin</t>
        </r>
      </text>
    </comment>
    <comment ref="P21" authorId="0">
      <text>
        <r>
          <rPr>
            <b/>
            <sz val="9"/>
            <rFont val="Tahoma"/>
            <family val="0"/>
          </rPr>
          <t>Buradan Seçin</t>
        </r>
      </text>
    </comment>
    <comment ref="P22" authorId="0">
      <text>
        <r>
          <rPr>
            <b/>
            <sz val="9"/>
            <rFont val="Tahoma"/>
            <family val="0"/>
          </rPr>
          <t>Buradan Seçin</t>
        </r>
      </text>
    </comment>
    <comment ref="P23" authorId="0">
      <text>
        <r>
          <rPr>
            <b/>
            <sz val="9"/>
            <rFont val="Tahoma"/>
            <family val="0"/>
          </rPr>
          <t>Buradan Seçin</t>
        </r>
      </text>
    </comment>
    <comment ref="P24" authorId="0">
      <text>
        <r>
          <rPr>
            <b/>
            <sz val="9"/>
            <rFont val="Tahoma"/>
            <family val="0"/>
          </rPr>
          <t>Buradan Seçin</t>
        </r>
      </text>
    </comment>
    <comment ref="P25" authorId="0">
      <text>
        <r>
          <rPr>
            <b/>
            <sz val="9"/>
            <rFont val="Tahoma"/>
            <family val="0"/>
          </rPr>
          <t>Buradan Seçin</t>
        </r>
      </text>
    </comment>
    <comment ref="P26" authorId="0">
      <text>
        <r>
          <rPr>
            <b/>
            <sz val="9"/>
            <rFont val="Tahoma"/>
            <family val="0"/>
          </rPr>
          <t>Buradan Seçin</t>
        </r>
      </text>
    </comment>
    <comment ref="P27" authorId="0">
      <text>
        <r>
          <rPr>
            <b/>
            <sz val="9"/>
            <rFont val="Tahoma"/>
            <family val="0"/>
          </rPr>
          <t>Buradan Seçin</t>
        </r>
      </text>
    </comment>
    <comment ref="P28" authorId="0">
      <text>
        <r>
          <rPr>
            <b/>
            <sz val="9"/>
            <rFont val="Tahoma"/>
            <family val="0"/>
          </rPr>
          <t>Buradan Seçin</t>
        </r>
      </text>
    </comment>
    <comment ref="P29" authorId="0">
      <text>
        <r>
          <rPr>
            <b/>
            <sz val="9"/>
            <rFont val="Tahoma"/>
            <family val="0"/>
          </rPr>
          <t>Buradan Seçin</t>
        </r>
      </text>
    </comment>
    <comment ref="P30" authorId="0">
      <text>
        <r>
          <rPr>
            <b/>
            <sz val="9"/>
            <rFont val="Tahoma"/>
            <family val="0"/>
          </rPr>
          <t>Buradan Seçin</t>
        </r>
      </text>
    </comment>
    <comment ref="P31" authorId="0">
      <text>
        <r>
          <rPr>
            <b/>
            <sz val="9"/>
            <rFont val="Tahoma"/>
            <family val="0"/>
          </rPr>
          <t>Buradan Seçin</t>
        </r>
      </text>
    </comment>
    <comment ref="P32" authorId="0">
      <text>
        <r>
          <rPr>
            <b/>
            <sz val="9"/>
            <rFont val="Tahoma"/>
            <family val="0"/>
          </rPr>
          <t>Buradan Seçin</t>
        </r>
      </text>
    </comment>
    <comment ref="P33" authorId="0">
      <text>
        <r>
          <rPr>
            <b/>
            <sz val="9"/>
            <rFont val="Tahoma"/>
            <family val="0"/>
          </rPr>
          <t>Buradan Seçin</t>
        </r>
      </text>
    </comment>
    <comment ref="P34" authorId="0">
      <text>
        <r>
          <rPr>
            <b/>
            <sz val="9"/>
            <rFont val="Tahoma"/>
            <family val="0"/>
          </rPr>
          <t>Buradan Seçin</t>
        </r>
      </text>
    </comment>
    <comment ref="P35" authorId="0">
      <text>
        <r>
          <rPr>
            <b/>
            <sz val="9"/>
            <rFont val="Tahoma"/>
            <family val="0"/>
          </rPr>
          <t>Buradan Seçin</t>
        </r>
      </text>
    </comment>
  </commentList>
</comments>
</file>

<file path=xl/sharedStrings.xml><?xml version="1.0" encoding="utf-8"?>
<sst xmlns="http://schemas.openxmlformats.org/spreadsheetml/2006/main" count="239" uniqueCount="88">
  <si>
    <t>Adı Soyadı</t>
  </si>
  <si>
    <t>Unvanı</t>
  </si>
  <si>
    <t>YURTİÇİ / YURTDIŞI GEÇİCİ GÖREV YOLLUĞU BİLDİRİMİ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</si>
  <si>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</si>
  <si>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</si>
  <si>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</si>
  <si>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</si>
  <si>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</si>
  <si>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</si>
  <si>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</si>
  <si>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</si>
  <si>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</si>
  <si>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</si>
  <si>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</si>
  <si>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</si>
  <si>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</si>
  <si>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</si>
  <si>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</si>
  <si>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</si>
  <si>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</si>
  <si>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</si>
  <si>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 / Yabancı Para</t>
  </si>
  <si>
    <t>YTL</t>
  </si>
  <si>
    <t xml:space="preserve">YTL </t>
  </si>
  <si>
    <t>G E N E L   T O P L A M</t>
  </si>
  <si>
    <t>Birim Yetkilisi (*)</t>
  </si>
  <si>
    <t>Bildirim Sahibi</t>
  </si>
  <si>
    <t>(İmza)</t>
  </si>
  <si>
    <t>(*)</t>
  </si>
  <si>
    <t>Bu kısım bildirim sahibinin görevi yerine</t>
  </si>
  <si>
    <t>getirmesinden bilgisi olan amir tarafından imzalanacaktır.</t>
  </si>
  <si>
    <t>M.Y.H.B.Y. Örnek No: 27</t>
  </si>
  <si>
    <t>Okul Müdürü</t>
  </si>
  <si>
    <t>Müdür B. Yrd.</t>
  </si>
  <si>
    <t>Müdür Yrd.</t>
  </si>
  <si>
    <t>Öğretmen</t>
  </si>
  <si>
    <t>Hizmetli Memur</t>
  </si>
  <si>
    <t>Memur</t>
  </si>
  <si>
    <t>4/d İşçi</t>
  </si>
  <si>
    <t>Ek Göstergesi</t>
  </si>
  <si>
    <t xml:space="preserve">Aylık Kadro Derecesi                                                             </t>
  </si>
  <si>
    <t>T.C Kimlik Numarası</t>
  </si>
  <si>
    <t>zorunludur</t>
  </si>
  <si>
    <t>Adı Soyadı :</t>
  </si>
  <si>
    <t>Unvanı      :</t>
  </si>
  <si>
    <t>GENÇ İLÇE MİLLİ EĞİTİM MÜDÜRLÜĞÜ</t>
  </si>
  <si>
    <t xml:space="preserve">   Yukarıda belirtilen tarih / saatler  arasında</t>
  </si>
  <si>
    <t xml:space="preserve"> e yapmış olduğum geçici görev yolculuğu ile ilgili</t>
  </si>
  <si>
    <t xml:space="preserve">YTL  harcamaya ait bildirimdir. </t>
  </si>
  <si>
    <t>Tahakkuk eden</t>
  </si>
  <si>
    <t>Ele Geçen</t>
  </si>
  <si>
    <t>Banka Şubesi</t>
  </si>
  <si>
    <t>Iban</t>
  </si>
  <si>
    <t>Damga V.</t>
  </si>
  <si>
    <t>Muhammed GÖRAL
0541 957 23 21</t>
  </si>
  <si>
    <t xml:space="preserve">             Bilgi için</t>
  </si>
  <si>
    <t>YAZDIR</t>
  </si>
  <si>
    <t>0,333333333333333</t>
  </si>
  <si>
    <t>0,666666666666667</t>
  </si>
  <si>
    <t>1/3 İÇİN : 0,33
1/2 İÇİN : 0,66</t>
  </si>
  <si>
    <t>MUHAMMED GÖRAL</t>
  </si>
  <si>
    <t>GENÇ-BİNGÖL-GENÇ</t>
  </si>
  <si>
    <t>16.15</t>
  </si>
  <si>
    <t>09.15</t>
  </si>
  <si>
    <t>9.10</t>
  </si>
  <si>
    <t>16.40</t>
  </si>
  <si>
    <t>16.20</t>
  </si>
  <si>
    <t>16.10</t>
  </si>
  <si>
    <t>19.25</t>
  </si>
  <si>
    <t>09.32</t>
  </si>
  <si>
    <t>09.40</t>
  </si>
  <si>
    <t>GENÇ ZİRAAT BANKASI</t>
  </si>
  <si>
    <t>09.20</t>
  </si>
  <si>
    <t>10.15</t>
  </si>
  <si>
    <t>11.10</t>
  </si>
  <si>
    <t>10.55</t>
  </si>
  <si>
    <t>09.17</t>
  </si>
  <si>
    <t>10.45</t>
  </si>
  <si>
    <t>11.00</t>
  </si>
  <si>
    <t>10.25</t>
  </si>
  <si>
    <t>09.45</t>
  </si>
  <si>
    <t>09.10</t>
  </si>
  <si>
    <t>09.25</t>
  </si>
  <si>
    <t>15.45</t>
  </si>
  <si>
    <t>16.45</t>
  </si>
  <si>
    <t>16.25</t>
  </si>
  <si>
    <t>15.50</t>
  </si>
  <si>
    <t>16.30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</si>
</sst>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00"/>
    <numFmt numFmtId="181" formatCode="0.0000"/>
    <numFmt numFmtId="182" formatCode="00000"/>
    <numFmt numFmtId="183" formatCode="00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b/>
      <sz val="9"/>
      <name val="Tahoma"/>
      <family val="2"/>
    </font>
    <font>
      <sz val="9"/>
      <name val="Tahoma"/>
      <family val="0"/>
    </font>
    <font>
      <sz val="48"/>
      <name val="Tahoma"/>
      <family val="2"/>
    </font>
    <font>
      <b/>
      <sz val="18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13" borderId="12" xfId="0" applyFont="1" applyFill="1" applyBorder="1" applyAlignment="1">
      <alignment vertical="center"/>
    </xf>
    <xf numFmtId="0" fontId="4" fillId="13" borderId="13" xfId="0" applyFont="1" applyFill="1" applyBorder="1" applyAlignment="1">
      <alignment vertical="center"/>
    </xf>
    <xf numFmtId="0" fontId="4" fillId="13" borderId="10" xfId="0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0" fontId="4" fillId="13" borderId="0" xfId="0" applyFont="1" applyFill="1" applyAlignment="1">
      <alignment/>
    </xf>
    <xf numFmtId="0" fontId="4" fillId="13" borderId="10" xfId="0" applyFont="1" applyFill="1" applyBorder="1" applyAlignment="1" quotePrefix="1">
      <alignment horizontal="right"/>
    </xf>
    <xf numFmtId="0" fontId="4" fillId="13" borderId="10" xfId="0" applyFont="1" applyFill="1" applyBorder="1" applyAlignment="1" quotePrefix="1">
      <alignment/>
    </xf>
    <xf numFmtId="0" fontId="4" fillId="13" borderId="0" xfId="0" applyFont="1" applyFill="1" applyBorder="1" applyAlignment="1">
      <alignment vertical="top"/>
    </xf>
    <xf numFmtId="0" fontId="4" fillId="13" borderId="15" xfId="0" applyFont="1" applyFill="1" applyBorder="1" applyAlignment="1">
      <alignment/>
    </xf>
    <xf numFmtId="0" fontId="4" fillId="13" borderId="16" xfId="0" applyFont="1" applyFill="1" applyBorder="1" applyAlignment="1">
      <alignment/>
    </xf>
    <xf numFmtId="0" fontId="4" fillId="13" borderId="17" xfId="0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10" fillId="13" borderId="10" xfId="0" applyFont="1" applyFill="1" applyBorder="1" applyAlignment="1">
      <alignment horizontal="left"/>
    </xf>
    <xf numFmtId="0" fontId="11" fillId="13" borderId="0" xfId="0" applyFont="1" applyFill="1" applyAlignment="1">
      <alignment/>
    </xf>
    <xf numFmtId="0" fontId="12" fillId="0" borderId="0" xfId="0" applyFont="1" applyAlignment="1">
      <alignment/>
    </xf>
    <xf numFmtId="0" fontId="4" fillId="13" borderId="0" xfId="0" applyFont="1" applyFill="1" applyBorder="1" applyAlignment="1">
      <alignment horizontal="center"/>
    </xf>
    <xf numFmtId="4" fontId="10" fillId="13" borderId="0" xfId="0" applyNumberFormat="1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10" xfId="0" applyFont="1" applyFill="1" applyBorder="1" applyAlignment="1">
      <alignment horizontal="left"/>
    </xf>
    <xf numFmtId="0" fontId="4" fillId="7" borderId="0" xfId="0" applyFont="1" applyFill="1" applyAlignment="1">
      <alignment/>
    </xf>
    <xf numFmtId="0" fontId="4" fillId="7" borderId="0" xfId="0" applyFont="1" applyFill="1" applyBorder="1" applyAlignment="1">
      <alignment horizontal="center"/>
    </xf>
    <xf numFmtId="4" fontId="10" fillId="7" borderId="0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0" xfId="0" applyFont="1" applyFill="1" applyBorder="1" applyAlignment="1" quotePrefix="1">
      <alignment horizontal="right"/>
    </xf>
    <xf numFmtId="0" fontId="4" fillId="7" borderId="0" xfId="0" applyFont="1" applyFill="1" applyBorder="1" applyAlignment="1">
      <alignment/>
    </xf>
    <xf numFmtId="0" fontId="11" fillId="7" borderId="0" xfId="0" applyFont="1" applyFill="1" applyAlignment="1">
      <alignment/>
    </xf>
    <xf numFmtId="0" fontId="4" fillId="7" borderId="10" xfId="0" applyFont="1" applyFill="1" applyBorder="1" applyAlignment="1" quotePrefix="1">
      <alignment/>
    </xf>
    <xf numFmtId="0" fontId="4" fillId="7" borderId="0" xfId="0" applyFont="1" applyFill="1" applyBorder="1" applyAlignment="1">
      <alignment vertical="top"/>
    </xf>
    <xf numFmtId="0" fontId="4" fillId="7" borderId="15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14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9" fillId="33" borderId="0" xfId="0" applyFont="1" applyFill="1" applyAlignment="1">
      <alignment horizontal="center" vertical="center" textRotation="90"/>
    </xf>
    <xf numFmtId="4" fontId="10" fillId="7" borderId="0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14" fontId="4" fillId="7" borderId="0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7" borderId="29" xfId="0" applyFont="1" applyFill="1" applyBorder="1" applyAlignment="1">
      <alignment horizontal="center" vertical="center" textRotation="90" wrapText="1"/>
    </xf>
    <xf numFmtId="0" fontId="4" fillId="7" borderId="31" xfId="0" applyFont="1" applyFill="1" applyBorder="1" applyAlignment="1">
      <alignment horizontal="center" vertical="center" textRotation="90" wrapText="1"/>
    </xf>
    <xf numFmtId="0" fontId="4" fillId="7" borderId="10" xfId="0" applyFont="1" applyFill="1" applyBorder="1" applyAlignment="1">
      <alignment horizontal="center" vertical="center" textRotation="90" wrapText="1"/>
    </xf>
    <xf numFmtId="0" fontId="4" fillId="7" borderId="14" xfId="0" applyFont="1" applyFill="1" applyBorder="1" applyAlignment="1">
      <alignment horizontal="center" vertical="center" textRotation="90" wrapText="1"/>
    </xf>
    <xf numFmtId="0" fontId="4" fillId="7" borderId="15" xfId="0" applyFont="1" applyFill="1" applyBorder="1" applyAlignment="1">
      <alignment horizontal="center" vertical="center" textRotation="90" wrapText="1"/>
    </xf>
    <xf numFmtId="0" fontId="4" fillId="7" borderId="17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" fontId="4" fillId="7" borderId="12" xfId="0" applyNumberFormat="1" applyFont="1" applyFill="1" applyBorder="1" applyAlignment="1">
      <alignment horizontal="right" vertical="center"/>
    </xf>
    <xf numFmtId="4" fontId="4" fillId="7" borderId="13" xfId="0" applyNumberFormat="1" applyFont="1" applyFill="1" applyBorder="1" applyAlignment="1">
      <alignment horizontal="right" vertical="center"/>
    </xf>
    <xf numFmtId="4" fontId="4" fillId="7" borderId="28" xfId="0" applyNumberFormat="1" applyFont="1" applyFill="1" applyBorder="1" applyAlignment="1">
      <alignment horizontal="right" vertical="center"/>
    </xf>
    <xf numFmtId="4" fontId="4" fillId="0" borderId="24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0" fontId="4" fillId="7" borderId="12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textRotation="90"/>
    </xf>
    <xf numFmtId="0" fontId="9" fillId="0" borderId="32" xfId="0" applyFont="1" applyFill="1" applyBorder="1" applyAlignment="1">
      <alignment horizontal="center" vertical="center" textRotation="90"/>
    </xf>
    <xf numFmtId="0" fontId="4" fillId="7" borderId="29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4" fontId="4" fillId="7" borderId="30" xfId="0" applyNumberFormat="1" applyFont="1" applyFill="1" applyBorder="1" applyAlignment="1">
      <alignment horizontal="center"/>
    </xf>
    <xf numFmtId="0" fontId="4" fillId="7" borderId="30" xfId="0" applyFont="1" applyFill="1" applyBorder="1" applyAlignment="1">
      <alignment horizontal="left"/>
    </xf>
    <xf numFmtId="0" fontId="4" fillId="7" borderId="31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13" borderId="12" xfId="0" applyFont="1" applyFill="1" applyBorder="1" applyAlignment="1">
      <alignment horizontal="left" vertical="center"/>
    </xf>
    <xf numFmtId="0" fontId="4" fillId="13" borderId="13" xfId="0" applyFont="1" applyFill="1" applyBorder="1" applyAlignment="1">
      <alignment horizontal="left" vertical="center"/>
    </xf>
    <xf numFmtId="0" fontId="4" fillId="13" borderId="28" xfId="0" applyFont="1" applyFill="1" applyBorder="1" applyAlignment="1">
      <alignment horizontal="left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13" borderId="12" xfId="0" applyFont="1" applyFill="1" applyBorder="1" applyAlignment="1">
      <alignment horizontal="left" vertical="center" wrapText="1"/>
    </xf>
    <xf numFmtId="0" fontId="4" fillId="13" borderId="13" xfId="0" applyFont="1" applyFill="1" applyBorder="1" applyAlignment="1">
      <alignment horizontal="left" vertical="center" wrapText="1"/>
    </xf>
    <xf numFmtId="0" fontId="4" fillId="13" borderId="28" xfId="0" applyFont="1" applyFill="1" applyBorder="1" applyAlignment="1">
      <alignment horizontal="left" vertical="center" wrapText="1"/>
    </xf>
    <xf numFmtId="0" fontId="4" fillId="13" borderId="29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 textRotation="90" wrapText="1"/>
    </xf>
    <xf numFmtId="0" fontId="4" fillId="13" borderId="31" xfId="0" applyFont="1" applyFill="1" applyBorder="1" applyAlignment="1">
      <alignment horizontal="center" vertical="center" textRotation="90" wrapText="1"/>
    </xf>
    <xf numFmtId="0" fontId="4" fillId="13" borderId="10" xfId="0" applyFont="1" applyFill="1" applyBorder="1" applyAlignment="1">
      <alignment horizontal="center" vertical="center" textRotation="90" wrapText="1"/>
    </xf>
    <xf numFmtId="0" fontId="4" fillId="13" borderId="14" xfId="0" applyFont="1" applyFill="1" applyBorder="1" applyAlignment="1">
      <alignment horizontal="center" vertical="center" textRotation="90" wrapText="1"/>
    </xf>
    <xf numFmtId="0" fontId="4" fillId="13" borderId="15" xfId="0" applyFont="1" applyFill="1" applyBorder="1" applyAlignment="1">
      <alignment horizontal="center" vertical="center" textRotation="90" wrapText="1"/>
    </xf>
    <xf numFmtId="0" fontId="4" fillId="13" borderId="17" xfId="0" applyFont="1" applyFill="1" applyBorder="1" applyAlignment="1">
      <alignment horizontal="center" vertical="center" textRotation="90" wrapText="1"/>
    </xf>
    <xf numFmtId="14" fontId="4" fillId="0" borderId="21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" fontId="4" fillId="13" borderId="29" xfId="0" applyNumberFormat="1" applyFont="1" applyFill="1" applyBorder="1" applyAlignment="1">
      <alignment horizontal="right" vertical="center"/>
    </xf>
    <xf numFmtId="4" fontId="4" fillId="13" borderId="30" xfId="0" applyNumberFormat="1" applyFont="1" applyFill="1" applyBorder="1" applyAlignment="1">
      <alignment horizontal="right" vertical="center"/>
    </xf>
    <xf numFmtId="4" fontId="4" fillId="13" borderId="31" xfId="0" applyNumberFormat="1" applyFont="1" applyFill="1" applyBorder="1" applyAlignment="1">
      <alignment horizontal="right" vertical="center"/>
    </xf>
    <xf numFmtId="1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13" borderId="12" xfId="0" applyNumberFormat="1" applyFont="1" applyFill="1" applyBorder="1" applyAlignment="1">
      <alignment horizontal="right" vertical="center"/>
    </xf>
    <xf numFmtId="4" fontId="4" fillId="13" borderId="13" xfId="0" applyNumberFormat="1" applyFont="1" applyFill="1" applyBorder="1" applyAlignment="1">
      <alignment horizontal="right" vertical="center"/>
    </xf>
    <xf numFmtId="4" fontId="4" fillId="13" borderId="28" xfId="0" applyNumberFormat="1" applyFont="1" applyFill="1" applyBorder="1" applyAlignment="1">
      <alignment horizontal="right" vertical="center"/>
    </xf>
    <xf numFmtId="0" fontId="4" fillId="13" borderId="29" xfId="0" applyFont="1" applyFill="1" applyBorder="1" applyAlignment="1">
      <alignment horizontal="center"/>
    </xf>
    <xf numFmtId="0" fontId="4" fillId="13" borderId="30" xfId="0" applyFont="1" applyFill="1" applyBorder="1" applyAlignment="1">
      <alignment horizontal="center"/>
    </xf>
    <xf numFmtId="4" fontId="4" fillId="13" borderId="30" xfId="0" applyNumberFormat="1" applyFont="1" applyFill="1" applyBorder="1" applyAlignment="1">
      <alignment horizontal="center"/>
    </xf>
    <xf numFmtId="0" fontId="4" fillId="13" borderId="30" xfId="0" applyFont="1" applyFill="1" applyBorder="1" applyAlignment="1">
      <alignment horizontal="left"/>
    </xf>
    <xf numFmtId="0" fontId="4" fillId="13" borderId="31" xfId="0" applyFont="1" applyFill="1" applyBorder="1" applyAlignment="1">
      <alignment horizontal="left"/>
    </xf>
    <xf numFmtId="4" fontId="10" fillId="13" borderId="0" xfId="0" applyNumberFormat="1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14" fontId="4" fillId="13" borderId="0" xfId="0" applyNumberFormat="1" applyFont="1" applyFill="1" applyBorder="1" applyAlignment="1">
      <alignment horizontal="center" vertical="center"/>
    </xf>
    <xf numFmtId="14" fontId="4" fillId="13" borderId="0" xfId="0" applyNumberFormat="1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0" xfId="0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4" fillId="13" borderId="0" xfId="0" applyFont="1" applyFill="1" applyBorder="1" applyAlignment="1">
      <alignment horizontal="left"/>
    </xf>
    <xf numFmtId="14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4" fontId="4" fillId="0" borderId="29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horizontal="right" vertical="center"/>
    </xf>
    <xf numFmtId="14" fontId="4" fillId="0" borderId="19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0</xdr:colOff>
      <xdr:row>0</xdr:row>
      <xdr:rowOff>0</xdr:rowOff>
    </xdr:from>
    <xdr:to>
      <xdr:col>52</xdr:col>
      <xdr:colOff>1019175</xdr:colOff>
      <xdr:row>51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25825" y="0"/>
          <a:ext cx="1647825" cy="1141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BM107"/>
  <sheetViews>
    <sheetView showGridLines="0" tabSelected="1" zoomScale="72" zoomScaleNormal="72" zoomScalePageLayoutView="0" workbookViewId="0" topLeftCell="A1">
      <selection activeCell="B25" sqref="B25:E25"/>
    </sheetView>
  </sheetViews>
  <sheetFormatPr defaultColWidth="4.7109375" defaultRowHeight="12.75"/>
  <cols>
    <col min="1" max="1" width="2.421875" style="1" customWidth="1"/>
    <col min="2" max="2" width="27.8515625" style="1" customWidth="1"/>
    <col min="3" max="3" width="6.421875" style="1" customWidth="1"/>
    <col min="4" max="4" width="4.0039062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12.0039062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29" width="2.7109375" style="1" customWidth="1"/>
    <col min="30" max="30" width="7.28125" style="1" customWidth="1"/>
    <col min="31" max="31" width="4.57421875" style="1" customWidth="1"/>
    <col min="32" max="32" width="3.57421875" style="1" customWidth="1"/>
    <col min="33" max="33" width="19.57421875" style="1" customWidth="1"/>
    <col min="34" max="34" width="4.7109375" style="1" customWidth="1"/>
    <col min="35" max="35" width="2.7109375" style="1" customWidth="1"/>
    <col min="36" max="36" width="2.00390625" style="1" customWidth="1"/>
    <col min="37" max="38" width="2.7109375" style="1" customWidth="1"/>
    <col min="39" max="39" width="3.28125" style="1" customWidth="1"/>
    <col min="40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9" width="3.7109375" style="1" customWidth="1"/>
    <col min="50" max="52" width="4.7109375" style="1" customWidth="1"/>
    <col min="53" max="53" width="15.57421875" style="1" customWidth="1"/>
    <col min="54" max="54" width="18.7109375" style="1" customWidth="1"/>
    <col min="55" max="55" width="14.28125" style="1" customWidth="1"/>
    <col min="56" max="58" width="4.7109375" style="1" customWidth="1"/>
    <col min="59" max="59" width="3.57421875" style="1" customWidth="1"/>
    <col min="60" max="60" width="4.7109375" style="1" customWidth="1"/>
    <col min="61" max="61" width="4.7109375" style="1" hidden="1" customWidth="1"/>
    <col min="62" max="62" width="15.421875" style="1" hidden="1" customWidth="1"/>
    <col min="63" max="63" width="6.7109375" style="1" hidden="1" customWidth="1"/>
    <col min="64" max="64" width="7.28125" style="1" hidden="1" customWidth="1"/>
    <col min="65" max="65" width="6.57421875" style="1" hidden="1" customWidth="1"/>
    <col min="66" max="69" width="4.7109375" style="1" customWidth="1"/>
    <col min="70" max="70" width="12.421875" style="1" customWidth="1"/>
    <col min="71" max="71" width="7.421875" style="1" customWidth="1"/>
    <col min="72" max="16384" width="4.7109375" style="1" customWidth="1"/>
  </cols>
  <sheetData>
    <row r="1" spans="1:55" ht="19.5" customHeight="1" thickBot="1">
      <c r="A1" s="36"/>
      <c r="B1" s="50" t="s">
        <v>0</v>
      </c>
      <c r="C1" s="51"/>
      <c r="D1" s="51"/>
      <c r="E1" s="51"/>
      <c r="F1" s="145" t="s">
        <v>60</v>
      </c>
      <c r="G1" s="146"/>
      <c r="H1" s="146"/>
      <c r="I1" s="146"/>
      <c r="J1" s="146"/>
      <c r="K1" s="146"/>
      <c r="L1" s="146"/>
      <c r="M1" s="146"/>
      <c r="N1" s="146"/>
      <c r="O1" s="147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4"/>
      <c r="AY1" s="180"/>
      <c r="AZ1" s="180"/>
      <c r="BA1" s="180"/>
      <c r="BB1" s="93" t="s">
        <v>45</v>
      </c>
      <c r="BC1" s="36"/>
    </row>
    <row r="2" spans="1:55" ht="19.5" customHeight="1" thickBot="1">
      <c r="A2" s="36"/>
      <c r="B2" s="157" t="s">
        <v>41</v>
      </c>
      <c r="C2" s="158"/>
      <c r="D2" s="158"/>
      <c r="E2" s="159"/>
      <c r="F2" s="145">
        <v>22069469390</v>
      </c>
      <c r="G2" s="146"/>
      <c r="H2" s="146"/>
      <c r="I2" s="146"/>
      <c r="J2" s="146"/>
      <c r="K2" s="146"/>
      <c r="L2" s="146"/>
      <c r="M2" s="146"/>
      <c r="N2" s="146"/>
      <c r="O2" s="147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4"/>
      <c r="AY2" s="180"/>
      <c r="AZ2" s="180"/>
      <c r="BA2" s="180"/>
      <c r="BB2" s="93"/>
      <c r="BC2" s="36"/>
    </row>
    <row r="3" spans="1:55" ht="19.5" customHeight="1" thickBot="1">
      <c r="A3" s="36"/>
      <c r="B3" s="50" t="s">
        <v>1</v>
      </c>
      <c r="C3" s="51"/>
      <c r="D3" s="51"/>
      <c r="E3" s="51"/>
      <c r="F3" s="134" t="s">
        <v>37</v>
      </c>
      <c r="G3" s="135"/>
      <c r="H3" s="135"/>
      <c r="I3" s="135"/>
      <c r="J3" s="135"/>
      <c r="K3" s="135"/>
      <c r="L3" s="135"/>
      <c r="M3" s="135"/>
      <c r="N3" s="135"/>
      <c r="O3" s="136"/>
      <c r="P3" s="143" t="s">
        <v>2</v>
      </c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40"/>
      <c r="AW3" s="40"/>
      <c r="AX3" s="34"/>
      <c r="AY3" s="180"/>
      <c r="AZ3" s="180"/>
      <c r="BA3" s="180"/>
      <c r="BB3" s="93"/>
      <c r="BC3" s="36"/>
    </row>
    <row r="4" spans="1:56" ht="21" customHeight="1" thickBot="1">
      <c r="A4" s="36"/>
      <c r="B4" s="131" t="s">
        <v>40</v>
      </c>
      <c r="C4" s="132"/>
      <c r="D4" s="132"/>
      <c r="E4" s="133"/>
      <c r="F4" s="134">
        <v>7</v>
      </c>
      <c r="G4" s="135"/>
      <c r="H4" s="135"/>
      <c r="I4" s="135"/>
      <c r="J4" s="135"/>
      <c r="K4" s="135"/>
      <c r="L4" s="135"/>
      <c r="M4" s="135"/>
      <c r="N4" s="135"/>
      <c r="O4" s="136"/>
      <c r="P4" s="41"/>
      <c r="Q4" s="34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68" t="s">
        <v>3</v>
      </c>
      <c r="AL4" s="169"/>
      <c r="AM4" s="169"/>
      <c r="AN4" s="170"/>
      <c r="AO4" s="174" t="s">
        <v>45</v>
      </c>
      <c r="AP4" s="175"/>
      <c r="AQ4" s="175"/>
      <c r="AR4" s="175"/>
      <c r="AS4" s="175"/>
      <c r="AT4" s="175"/>
      <c r="AU4" s="175"/>
      <c r="AV4" s="176"/>
      <c r="AW4" s="47"/>
      <c r="AX4" s="34"/>
      <c r="AY4" s="180"/>
      <c r="AZ4" s="180"/>
      <c r="BA4" s="180"/>
      <c r="BB4" s="93"/>
      <c r="BC4" s="36"/>
      <c r="BD4" s="10"/>
    </row>
    <row r="5" spans="1:56" ht="24" customHeight="1" thickBot="1">
      <c r="A5" s="36"/>
      <c r="B5" s="131" t="s">
        <v>39</v>
      </c>
      <c r="C5" s="132"/>
      <c r="D5" s="132"/>
      <c r="E5" s="133"/>
      <c r="F5" s="145"/>
      <c r="G5" s="146"/>
      <c r="H5" s="146"/>
      <c r="I5" s="146"/>
      <c r="J5" s="146"/>
      <c r="K5" s="146"/>
      <c r="L5" s="146"/>
      <c r="M5" s="146"/>
      <c r="N5" s="146"/>
      <c r="O5" s="147"/>
      <c r="P5" s="41"/>
      <c r="Q5" s="34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71"/>
      <c r="AL5" s="172"/>
      <c r="AM5" s="172"/>
      <c r="AN5" s="173"/>
      <c r="AO5" s="177"/>
      <c r="AP5" s="178"/>
      <c r="AQ5" s="178"/>
      <c r="AR5" s="178"/>
      <c r="AS5" s="178"/>
      <c r="AT5" s="178"/>
      <c r="AU5" s="178"/>
      <c r="AV5" s="179"/>
      <c r="AW5" s="47"/>
      <c r="AX5" s="34"/>
      <c r="AY5" s="180"/>
      <c r="AZ5" s="180"/>
      <c r="BA5" s="180"/>
      <c r="BB5" s="93"/>
      <c r="BC5" s="35"/>
      <c r="BD5" s="10"/>
    </row>
    <row r="6" spans="1:55" ht="19.5" customHeight="1" thickBot="1">
      <c r="A6" s="36"/>
      <c r="B6" s="50" t="s">
        <v>4</v>
      </c>
      <c r="C6" s="51"/>
      <c r="D6" s="51"/>
      <c r="E6" s="51"/>
      <c r="F6" s="134">
        <v>38.75</v>
      </c>
      <c r="G6" s="135"/>
      <c r="H6" s="135"/>
      <c r="I6" s="135"/>
      <c r="J6" s="135"/>
      <c r="K6" s="135"/>
      <c r="L6" s="135"/>
      <c r="M6" s="135"/>
      <c r="N6" s="135"/>
      <c r="O6" s="136"/>
      <c r="P6" s="42"/>
      <c r="Q6" s="40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38"/>
      <c r="AK6" s="134" t="s">
        <v>5</v>
      </c>
      <c r="AL6" s="135"/>
      <c r="AM6" s="135"/>
      <c r="AN6" s="136"/>
      <c r="AO6" s="145"/>
      <c r="AP6" s="146"/>
      <c r="AQ6" s="146"/>
      <c r="AR6" s="147"/>
      <c r="AS6" s="44">
        <v>2</v>
      </c>
      <c r="AT6" s="44">
        <v>0</v>
      </c>
      <c r="AU6" s="44">
        <v>1</v>
      </c>
      <c r="AV6" s="44">
        <v>8</v>
      </c>
      <c r="AW6" s="43"/>
      <c r="AX6" s="34"/>
      <c r="AY6" s="180"/>
      <c r="AZ6" s="180"/>
      <c r="BA6" s="180"/>
      <c r="BB6" s="93"/>
      <c r="BC6" s="35"/>
    </row>
    <row r="7" spans="1:55" ht="12.75" customHeight="1">
      <c r="A7" s="36"/>
      <c r="B7" s="108" t="s">
        <v>6</v>
      </c>
      <c r="C7" s="109"/>
      <c r="D7" s="109"/>
      <c r="E7" s="110"/>
      <c r="F7" s="108" t="s">
        <v>7</v>
      </c>
      <c r="G7" s="109"/>
      <c r="H7" s="109"/>
      <c r="I7" s="110"/>
      <c r="J7" s="117" t="s">
        <v>8</v>
      </c>
      <c r="K7" s="118"/>
      <c r="L7" s="118"/>
      <c r="M7" s="118"/>
      <c r="N7" s="118"/>
      <c r="O7" s="119"/>
      <c r="P7" s="117" t="s">
        <v>9</v>
      </c>
      <c r="Q7" s="118"/>
      <c r="R7" s="118"/>
      <c r="S7" s="118"/>
      <c r="T7" s="118"/>
      <c r="U7" s="118"/>
      <c r="V7" s="118"/>
      <c r="W7" s="118"/>
      <c r="X7" s="118"/>
      <c r="Y7" s="118"/>
      <c r="Z7" s="119"/>
      <c r="AA7" s="117" t="s">
        <v>10</v>
      </c>
      <c r="AB7" s="118"/>
      <c r="AC7" s="118"/>
      <c r="AD7" s="118"/>
      <c r="AE7" s="118"/>
      <c r="AF7" s="118"/>
      <c r="AG7" s="118"/>
      <c r="AH7" s="119"/>
      <c r="AI7" s="117" t="s">
        <v>11</v>
      </c>
      <c r="AJ7" s="118"/>
      <c r="AK7" s="118"/>
      <c r="AL7" s="118"/>
      <c r="AM7" s="118"/>
      <c r="AN7" s="118"/>
      <c r="AO7" s="118"/>
      <c r="AP7" s="119"/>
      <c r="AQ7" s="117" t="s">
        <v>12</v>
      </c>
      <c r="AR7" s="118"/>
      <c r="AS7" s="118"/>
      <c r="AT7" s="118"/>
      <c r="AU7" s="118"/>
      <c r="AV7" s="119"/>
      <c r="AW7" s="43"/>
      <c r="AX7" s="34"/>
      <c r="AY7" s="180"/>
      <c r="AZ7" s="180"/>
      <c r="BA7" s="180"/>
      <c r="BB7" s="93"/>
      <c r="BC7" s="36"/>
    </row>
    <row r="8" spans="1:55" ht="13.5" thickBot="1">
      <c r="A8" s="36"/>
      <c r="B8" s="111"/>
      <c r="C8" s="112"/>
      <c r="D8" s="112"/>
      <c r="E8" s="113"/>
      <c r="F8" s="111"/>
      <c r="G8" s="112"/>
      <c r="H8" s="112"/>
      <c r="I8" s="113"/>
      <c r="J8" s="123"/>
      <c r="K8" s="124"/>
      <c r="L8" s="124"/>
      <c r="M8" s="124"/>
      <c r="N8" s="124"/>
      <c r="O8" s="125"/>
      <c r="P8" s="123"/>
      <c r="Q8" s="124"/>
      <c r="R8" s="124"/>
      <c r="S8" s="124"/>
      <c r="T8" s="124"/>
      <c r="U8" s="124"/>
      <c r="V8" s="124"/>
      <c r="W8" s="124"/>
      <c r="X8" s="124"/>
      <c r="Y8" s="124"/>
      <c r="Z8" s="125"/>
      <c r="AA8" s="123"/>
      <c r="AB8" s="124"/>
      <c r="AC8" s="124"/>
      <c r="AD8" s="124"/>
      <c r="AE8" s="124"/>
      <c r="AF8" s="124"/>
      <c r="AG8" s="124"/>
      <c r="AH8" s="125"/>
      <c r="AI8" s="123"/>
      <c r="AJ8" s="124"/>
      <c r="AK8" s="124"/>
      <c r="AL8" s="124"/>
      <c r="AM8" s="124"/>
      <c r="AN8" s="124"/>
      <c r="AO8" s="124"/>
      <c r="AP8" s="125"/>
      <c r="AQ8" s="120"/>
      <c r="AR8" s="121"/>
      <c r="AS8" s="121"/>
      <c r="AT8" s="121"/>
      <c r="AU8" s="121"/>
      <c r="AV8" s="122"/>
      <c r="AW8" s="43"/>
      <c r="AX8" s="34"/>
      <c r="AY8" s="180"/>
      <c r="AZ8" s="180"/>
      <c r="BA8" s="180"/>
      <c r="BB8" s="93"/>
      <c r="BC8" s="36"/>
    </row>
    <row r="9" spans="1:55" ht="28.5" customHeight="1">
      <c r="A9" s="36"/>
      <c r="B9" s="111"/>
      <c r="C9" s="112"/>
      <c r="D9" s="112"/>
      <c r="E9" s="113"/>
      <c r="F9" s="111"/>
      <c r="G9" s="112"/>
      <c r="H9" s="112"/>
      <c r="I9" s="113"/>
      <c r="J9" s="117" t="s">
        <v>13</v>
      </c>
      <c r="K9" s="118"/>
      <c r="L9" s="119"/>
      <c r="M9" s="117" t="s">
        <v>14</v>
      </c>
      <c r="N9" s="118"/>
      <c r="O9" s="119"/>
      <c r="P9" s="137" t="s">
        <v>15</v>
      </c>
      <c r="Q9" s="138"/>
      <c r="R9" s="117" t="s">
        <v>16</v>
      </c>
      <c r="S9" s="118"/>
      <c r="T9" s="119"/>
      <c r="U9" s="117" t="s">
        <v>17</v>
      </c>
      <c r="V9" s="118"/>
      <c r="W9" s="118"/>
      <c r="X9" s="118"/>
      <c r="Y9" s="118"/>
      <c r="Z9" s="119"/>
      <c r="AA9" s="108" t="s">
        <v>18</v>
      </c>
      <c r="AB9" s="109"/>
      <c r="AC9" s="109"/>
      <c r="AD9" s="110"/>
      <c r="AE9" s="108" t="s">
        <v>17</v>
      </c>
      <c r="AF9" s="109"/>
      <c r="AG9" s="109"/>
      <c r="AH9" s="110"/>
      <c r="AI9" s="117" t="s">
        <v>19</v>
      </c>
      <c r="AJ9" s="118"/>
      <c r="AK9" s="118"/>
      <c r="AL9" s="119"/>
      <c r="AM9" s="117" t="s">
        <v>20</v>
      </c>
      <c r="AN9" s="118"/>
      <c r="AO9" s="118"/>
      <c r="AP9" s="119"/>
      <c r="AQ9" s="120"/>
      <c r="AR9" s="121"/>
      <c r="AS9" s="121"/>
      <c r="AT9" s="121"/>
      <c r="AU9" s="121"/>
      <c r="AV9" s="122"/>
      <c r="AW9" s="43"/>
      <c r="AX9" s="34"/>
      <c r="AY9" s="180"/>
      <c r="AZ9" s="180"/>
      <c r="BA9" s="180"/>
      <c r="BB9" s="93"/>
      <c r="BC9" s="36"/>
    </row>
    <row r="10" spans="1:55" ht="12.75">
      <c r="A10" s="36"/>
      <c r="B10" s="111"/>
      <c r="C10" s="112"/>
      <c r="D10" s="112"/>
      <c r="E10" s="113"/>
      <c r="F10" s="111"/>
      <c r="G10" s="112"/>
      <c r="H10" s="112"/>
      <c r="I10" s="113"/>
      <c r="J10" s="120"/>
      <c r="K10" s="121"/>
      <c r="L10" s="122"/>
      <c r="M10" s="120"/>
      <c r="N10" s="121"/>
      <c r="O10" s="122"/>
      <c r="P10" s="139"/>
      <c r="Q10" s="140"/>
      <c r="R10" s="120"/>
      <c r="S10" s="121"/>
      <c r="T10" s="122"/>
      <c r="U10" s="120"/>
      <c r="V10" s="121"/>
      <c r="W10" s="121"/>
      <c r="X10" s="121"/>
      <c r="Y10" s="121"/>
      <c r="Z10" s="122"/>
      <c r="AA10" s="111"/>
      <c r="AB10" s="112"/>
      <c r="AC10" s="112"/>
      <c r="AD10" s="113"/>
      <c r="AE10" s="111"/>
      <c r="AF10" s="112"/>
      <c r="AG10" s="112"/>
      <c r="AH10" s="113"/>
      <c r="AI10" s="120"/>
      <c r="AJ10" s="121"/>
      <c r="AK10" s="121"/>
      <c r="AL10" s="122"/>
      <c r="AM10" s="120"/>
      <c r="AN10" s="121"/>
      <c r="AO10" s="121"/>
      <c r="AP10" s="122"/>
      <c r="AQ10" s="120"/>
      <c r="AR10" s="121"/>
      <c r="AS10" s="121"/>
      <c r="AT10" s="121"/>
      <c r="AU10" s="121"/>
      <c r="AV10" s="122"/>
      <c r="AW10" s="43"/>
      <c r="AX10" s="34"/>
      <c r="AY10" s="180"/>
      <c r="AZ10" s="180"/>
      <c r="BA10" s="180"/>
      <c r="BB10" s="93"/>
      <c r="BC10" s="36"/>
    </row>
    <row r="11" spans="1:55" ht="13.5" thickBot="1">
      <c r="A11" s="36"/>
      <c r="B11" s="111"/>
      <c r="C11" s="112"/>
      <c r="D11" s="112"/>
      <c r="E11" s="113"/>
      <c r="F11" s="111"/>
      <c r="G11" s="112"/>
      <c r="H11" s="112"/>
      <c r="I11" s="113"/>
      <c r="J11" s="120"/>
      <c r="K11" s="121"/>
      <c r="L11" s="122"/>
      <c r="M11" s="120"/>
      <c r="N11" s="121"/>
      <c r="O11" s="122"/>
      <c r="P11" s="139"/>
      <c r="Q11" s="140"/>
      <c r="R11" s="123"/>
      <c r="S11" s="124"/>
      <c r="T11" s="125"/>
      <c r="U11" s="123"/>
      <c r="V11" s="124"/>
      <c r="W11" s="124"/>
      <c r="X11" s="124"/>
      <c r="Y11" s="124"/>
      <c r="Z11" s="125"/>
      <c r="AA11" s="111"/>
      <c r="AB11" s="112"/>
      <c r="AC11" s="112"/>
      <c r="AD11" s="113"/>
      <c r="AE11" s="114"/>
      <c r="AF11" s="115"/>
      <c r="AG11" s="115"/>
      <c r="AH11" s="116"/>
      <c r="AI11" s="120"/>
      <c r="AJ11" s="121"/>
      <c r="AK11" s="121"/>
      <c r="AL11" s="122"/>
      <c r="AM11" s="123"/>
      <c r="AN11" s="124"/>
      <c r="AO11" s="124"/>
      <c r="AP11" s="125"/>
      <c r="AQ11" s="123"/>
      <c r="AR11" s="124"/>
      <c r="AS11" s="124"/>
      <c r="AT11" s="124"/>
      <c r="AU11" s="124"/>
      <c r="AV11" s="125"/>
      <c r="AW11" s="43"/>
      <c r="AX11" s="34"/>
      <c r="AY11" s="180"/>
      <c r="AZ11" s="180"/>
      <c r="BA11" s="180"/>
      <c r="BB11" s="93"/>
      <c r="BC11" s="36"/>
    </row>
    <row r="12" spans="1:65" ht="28.5" customHeight="1" thickBot="1">
      <c r="A12" s="36"/>
      <c r="B12" s="114"/>
      <c r="C12" s="115"/>
      <c r="D12" s="115"/>
      <c r="E12" s="116"/>
      <c r="F12" s="114"/>
      <c r="G12" s="115"/>
      <c r="H12" s="115"/>
      <c r="I12" s="116"/>
      <c r="J12" s="123"/>
      <c r="K12" s="124"/>
      <c r="L12" s="125"/>
      <c r="M12" s="123"/>
      <c r="N12" s="124"/>
      <c r="O12" s="125"/>
      <c r="P12" s="141"/>
      <c r="Q12" s="142"/>
      <c r="R12" s="126" t="s">
        <v>21</v>
      </c>
      <c r="S12" s="127"/>
      <c r="T12" s="128"/>
      <c r="U12" s="126" t="s">
        <v>21</v>
      </c>
      <c r="V12" s="127"/>
      <c r="W12" s="127"/>
      <c r="X12" s="127"/>
      <c r="Y12" s="127"/>
      <c r="Z12" s="128"/>
      <c r="AA12" s="114"/>
      <c r="AB12" s="115"/>
      <c r="AC12" s="115"/>
      <c r="AD12" s="116"/>
      <c r="AE12" s="126" t="s">
        <v>21</v>
      </c>
      <c r="AF12" s="127"/>
      <c r="AG12" s="127"/>
      <c r="AH12" s="128"/>
      <c r="AI12" s="123"/>
      <c r="AJ12" s="124"/>
      <c r="AK12" s="124"/>
      <c r="AL12" s="125"/>
      <c r="AM12" s="105" t="s">
        <v>22</v>
      </c>
      <c r="AN12" s="106"/>
      <c r="AO12" s="106"/>
      <c r="AP12" s="107"/>
      <c r="AQ12" s="105" t="s">
        <v>23</v>
      </c>
      <c r="AR12" s="106"/>
      <c r="AS12" s="106"/>
      <c r="AT12" s="106"/>
      <c r="AU12" s="106"/>
      <c r="AV12" s="107"/>
      <c r="AW12" s="43"/>
      <c r="AX12" s="34"/>
      <c r="AY12" s="180"/>
      <c r="AZ12" s="180"/>
      <c r="BA12" s="180"/>
      <c r="BB12" s="93"/>
      <c r="BC12" s="36"/>
      <c r="BJ12" s="1" t="s">
        <v>32</v>
      </c>
      <c r="BK12" s="1">
        <v>13</v>
      </c>
      <c r="BL12" s="11" t="s">
        <v>57</v>
      </c>
      <c r="BM12" s="1">
        <v>0</v>
      </c>
    </row>
    <row r="13" spans="1:65" ht="15.75" customHeight="1" thickBot="1">
      <c r="A13" s="36"/>
      <c r="B13" s="300">
        <v>43166</v>
      </c>
      <c r="C13" s="301"/>
      <c r="D13" s="301"/>
      <c r="E13" s="302"/>
      <c r="F13" s="87" t="s">
        <v>61</v>
      </c>
      <c r="G13" s="88"/>
      <c r="H13" s="88"/>
      <c r="I13" s="89"/>
      <c r="J13" s="303" t="s">
        <v>63</v>
      </c>
      <c r="K13" s="304"/>
      <c r="L13" s="305"/>
      <c r="M13" s="303" t="s">
        <v>62</v>
      </c>
      <c r="N13" s="304"/>
      <c r="O13" s="305"/>
      <c r="P13" s="306" t="s">
        <v>57</v>
      </c>
      <c r="Q13" s="302"/>
      <c r="R13" s="307">
        <f>F6*P13</f>
        <v>12.916666666666654</v>
      </c>
      <c r="S13" s="308"/>
      <c r="T13" s="309"/>
      <c r="U13" s="307"/>
      <c r="V13" s="308"/>
      <c r="W13" s="308"/>
      <c r="X13" s="308"/>
      <c r="Y13" s="308"/>
      <c r="Z13" s="309"/>
      <c r="AA13" s="310"/>
      <c r="AB13" s="311"/>
      <c r="AC13" s="311"/>
      <c r="AD13" s="312"/>
      <c r="AE13" s="307"/>
      <c r="AF13" s="308"/>
      <c r="AG13" s="308"/>
      <c r="AH13" s="309"/>
      <c r="AI13" s="306"/>
      <c r="AJ13" s="301"/>
      <c r="AK13" s="301"/>
      <c r="AL13" s="302"/>
      <c r="AM13" s="307"/>
      <c r="AN13" s="308"/>
      <c r="AO13" s="308"/>
      <c r="AP13" s="309"/>
      <c r="AQ13" s="313">
        <f>AE13+U13+R13</f>
        <v>12.916666666666654</v>
      </c>
      <c r="AR13" s="314"/>
      <c r="AS13" s="314"/>
      <c r="AT13" s="314"/>
      <c r="AU13" s="314"/>
      <c r="AV13" s="315"/>
      <c r="AW13" s="48"/>
      <c r="AX13" s="34"/>
      <c r="AY13" s="180"/>
      <c r="AZ13" s="180"/>
      <c r="BA13" s="180"/>
      <c r="BB13" s="93"/>
      <c r="BC13" s="36"/>
      <c r="BJ13" s="1" t="s">
        <v>33</v>
      </c>
      <c r="BK13" s="1">
        <v>12</v>
      </c>
      <c r="BL13" s="11" t="s">
        <v>58</v>
      </c>
      <c r="BM13" s="1">
        <v>450</v>
      </c>
    </row>
    <row r="14" spans="1:65" ht="15.75" customHeight="1" thickBot="1">
      <c r="A14" s="36"/>
      <c r="B14" s="84">
        <v>43167</v>
      </c>
      <c r="C14" s="85"/>
      <c r="D14" s="85"/>
      <c r="E14" s="86"/>
      <c r="F14" s="87" t="s">
        <v>61</v>
      </c>
      <c r="G14" s="88"/>
      <c r="H14" s="88"/>
      <c r="I14" s="89"/>
      <c r="J14" s="78" t="s">
        <v>64</v>
      </c>
      <c r="K14" s="79"/>
      <c r="L14" s="80"/>
      <c r="M14" s="78" t="s">
        <v>65</v>
      </c>
      <c r="N14" s="79"/>
      <c r="O14" s="80"/>
      <c r="P14" s="306" t="s">
        <v>57</v>
      </c>
      <c r="Q14" s="302"/>
      <c r="R14" s="307">
        <f>F6*P14</f>
        <v>12.916666666666654</v>
      </c>
      <c r="S14" s="308"/>
      <c r="T14" s="309"/>
      <c r="U14" s="81"/>
      <c r="V14" s="82"/>
      <c r="W14" s="82"/>
      <c r="X14" s="82"/>
      <c r="Y14" s="82"/>
      <c r="Z14" s="83"/>
      <c r="AA14" s="160"/>
      <c r="AB14" s="161"/>
      <c r="AC14" s="161"/>
      <c r="AD14" s="162"/>
      <c r="AE14" s="81">
        <v>10</v>
      </c>
      <c r="AF14" s="82"/>
      <c r="AG14" s="82"/>
      <c r="AH14" s="83"/>
      <c r="AI14" s="166"/>
      <c r="AJ14" s="85"/>
      <c r="AK14" s="85"/>
      <c r="AL14" s="86"/>
      <c r="AM14" s="81"/>
      <c r="AN14" s="82"/>
      <c r="AO14" s="82"/>
      <c r="AP14" s="82"/>
      <c r="AQ14" s="313">
        <f aca="true" t="shared" si="0" ref="AQ14:AQ40">AE14+U14+R14</f>
        <v>22.916666666666654</v>
      </c>
      <c r="AR14" s="314"/>
      <c r="AS14" s="314"/>
      <c r="AT14" s="314"/>
      <c r="AU14" s="314"/>
      <c r="AV14" s="315"/>
      <c r="AW14" s="48"/>
      <c r="AX14" s="34"/>
      <c r="AY14" s="180"/>
      <c r="AZ14" s="180"/>
      <c r="BA14" s="180"/>
      <c r="BB14" s="93"/>
      <c r="BC14" s="36"/>
      <c r="BJ14" s="1" t="s">
        <v>34</v>
      </c>
      <c r="BK14" s="1">
        <v>11</v>
      </c>
      <c r="BL14" s="12">
        <v>1</v>
      </c>
      <c r="BM14" s="1">
        <v>500</v>
      </c>
    </row>
    <row r="15" spans="1:65" ht="15.75" customHeight="1" thickBot="1">
      <c r="A15" s="36"/>
      <c r="B15" s="84">
        <v>43173</v>
      </c>
      <c r="C15" s="85"/>
      <c r="D15" s="85"/>
      <c r="E15" s="86"/>
      <c r="F15" s="87" t="s">
        <v>61</v>
      </c>
      <c r="G15" s="88"/>
      <c r="H15" s="88"/>
      <c r="I15" s="89"/>
      <c r="J15" s="78" t="s">
        <v>68</v>
      </c>
      <c r="K15" s="79"/>
      <c r="L15" s="80"/>
      <c r="M15" s="78" t="s">
        <v>62</v>
      </c>
      <c r="N15" s="79"/>
      <c r="O15" s="80"/>
      <c r="P15" s="306" t="s">
        <v>57</v>
      </c>
      <c r="Q15" s="302"/>
      <c r="R15" s="307">
        <f>F6*P15</f>
        <v>12.916666666666654</v>
      </c>
      <c r="S15" s="308"/>
      <c r="T15" s="309"/>
      <c r="U15" s="81"/>
      <c r="V15" s="82"/>
      <c r="W15" s="82"/>
      <c r="X15" s="82"/>
      <c r="Y15" s="82"/>
      <c r="Z15" s="83"/>
      <c r="AA15" s="160"/>
      <c r="AB15" s="161"/>
      <c r="AC15" s="161"/>
      <c r="AD15" s="162"/>
      <c r="AE15" s="81">
        <v>10</v>
      </c>
      <c r="AF15" s="82"/>
      <c r="AG15" s="82"/>
      <c r="AH15" s="83"/>
      <c r="AI15" s="166"/>
      <c r="AJ15" s="85"/>
      <c r="AK15" s="85"/>
      <c r="AL15" s="86"/>
      <c r="AM15" s="81"/>
      <c r="AN15" s="82"/>
      <c r="AO15" s="82"/>
      <c r="AP15" s="82"/>
      <c r="AQ15" s="313">
        <f t="shared" si="0"/>
        <v>22.916666666666654</v>
      </c>
      <c r="AR15" s="314"/>
      <c r="AS15" s="314"/>
      <c r="AT15" s="314"/>
      <c r="AU15" s="314"/>
      <c r="AV15" s="315"/>
      <c r="AW15" s="48"/>
      <c r="AX15" s="34"/>
      <c r="AY15" s="180"/>
      <c r="AZ15" s="180"/>
      <c r="BA15" s="180"/>
      <c r="BB15" s="93"/>
      <c r="BC15" s="36"/>
      <c r="BJ15" s="1" t="s">
        <v>35</v>
      </c>
      <c r="BK15" s="1">
        <v>10</v>
      </c>
      <c r="BL15" s="12">
        <v>2</v>
      </c>
      <c r="BM15" s="1">
        <v>600</v>
      </c>
    </row>
    <row r="16" spans="1:65" ht="15.75" customHeight="1" thickBot="1">
      <c r="A16" s="36"/>
      <c r="B16" s="84">
        <v>43174</v>
      </c>
      <c r="C16" s="85"/>
      <c r="D16" s="85"/>
      <c r="E16" s="86"/>
      <c r="F16" s="87" t="s">
        <v>61</v>
      </c>
      <c r="G16" s="88"/>
      <c r="H16" s="88"/>
      <c r="I16" s="89"/>
      <c r="J16" s="78" t="s">
        <v>69</v>
      </c>
      <c r="K16" s="79"/>
      <c r="L16" s="80"/>
      <c r="M16" s="78" t="s">
        <v>66</v>
      </c>
      <c r="N16" s="79"/>
      <c r="O16" s="80"/>
      <c r="P16" s="306" t="s">
        <v>57</v>
      </c>
      <c r="Q16" s="302"/>
      <c r="R16" s="307">
        <f>F6*P16</f>
        <v>12.916666666666654</v>
      </c>
      <c r="S16" s="308"/>
      <c r="T16" s="309"/>
      <c r="U16" s="81"/>
      <c r="V16" s="82"/>
      <c r="W16" s="82"/>
      <c r="X16" s="82"/>
      <c r="Y16" s="82"/>
      <c r="Z16" s="83"/>
      <c r="AA16" s="160"/>
      <c r="AB16" s="161"/>
      <c r="AC16" s="161"/>
      <c r="AD16" s="162"/>
      <c r="AE16" s="81">
        <v>10</v>
      </c>
      <c r="AF16" s="82"/>
      <c r="AG16" s="82"/>
      <c r="AH16" s="83"/>
      <c r="AI16" s="166"/>
      <c r="AJ16" s="85"/>
      <c r="AK16" s="85"/>
      <c r="AL16" s="86"/>
      <c r="AM16" s="81"/>
      <c r="AN16" s="82"/>
      <c r="AO16" s="82"/>
      <c r="AP16" s="82"/>
      <c r="AQ16" s="313">
        <f t="shared" si="0"/>
        <v>22.916666666666654</v>
      </c>
      <c r="AR16" s="314"/>
      <c r="AS16" s="314"/>
      <c r="AT16" s="314"/>
      <c r="AU16" s="314"/>
      <c r="AV16" s="315"/>
      <c r="AW16" s="48"/>
      <c r="AX16" s="34"/>
      <c r="AY16" s="180"/>
      <c r="AZ16" s="180"/>
      <c r="BA16" s="180"/>
      <c r="BB16" s="93"/>
      <c r="BC16" s="36"/>
      <c r="BJ16" s="1" t="s">
        <v>37</v>
      </c>
      <c r="BK16" s="1">
        <v>9</v>
      </c>
      <c r="BL16" s="12">
        <v>3</v>
      </c>
      <c r="BM16" s="1">
        <v>900</v>
      </c>
    </row>
    <row r="17" spans="1:65" ht="15.75" customHeight="1" thickBot="1">
      <c r="A17" s="36"/>
      <c r="B17" s="84">
        <v>43181</v>
      </c>
      <c r="C17" s="85"/>
      <c r="D17" s="85"/>
      <c r="E17" s="86"/>
      <c r="F17" s="87" t="s">
        <v>61</v>
      </c>
      <c r="G17" s="88"/>
      <c r="H17" s="88"/>
      <c r="I17" s="89"/>
      <c r="J17" s="78" t="s">
        <v>70</v>
      </c>
      <c r="K17" s="79"/>
      <c r="L17" s="80"/>
      <c r="M17" s="78" t="s">
        <v>67</v>
      </c>
      <c r="N17" s="79"/>
      <c r="O17" s="80"/>
      <c r="P17" s="306" t="s">
        <v>57</v>
      </c>
      <c r="Q17" s="302"/>
      <c r="R17" s="307">
        <f>F6*P17</f>
        <v>12.916666666666654</v>
      </c>
      <c r="S17" s="308"/>
      <c r="T17" s="309"/>
      <c r="U17" s="81"/>
      <c r="V17" s="82"/>
      <c r="W17" s="82"/>
      <c r="X17" s="82"/>
      <c r="Y17" s="82"/>
      <c r="Z17" s="83"/>
      <c r="AA17" s="160"/>
      <c r="AB17" s="161"/>
      <c r="AC17" s="161"/>
      <c r="AD17" s="162"/>
      <c r="AE17" s="81">
        <v>10</v>
      </c>
      <c r="AF17" s="82"/>
      <c r="AG17" s="82"/>
      <c r="AH17" s="83"/>
      <c r="AI17" s="166"/>
      <c r="AJ17" s="85"/>
      <c r="AK17" s="85"/>
      <c r="AL17" s="86"/>
      <c r="AM17" s="81"/>
      <c r="AN17" s="82"/>
      <c r="AO17" s="82"/>
      <c r="AP17" s="82"/>
      <c r="AQ17" s="313">
        <f t="shared" si="0"/>
        <v>22.916666666666654</v>
      </c>
      <c r="AR17" s="314"/>
      <c r="AS17" s="314"/>
      <c r="AT17" s="314"/>
      <c r="AU17" s="314"/>
      <c r="AV17" s="315"/>
      <c r="AW17" s="48"/>
      <c r="AX17" s="34"/>
      <c r="AY17" s="180"/>
      <c r="AZ17" s="180"/>
      <c r="BA17" s="180"/>
      <c r="BB17" s="93"/>
      <c r="BC17" s="36"/>
      <c r="BJ17" s="1" t="s">
        <v>36</v>
      </c>
      <c r="BK17" s="1">
        <v>8</v>
      </c>
      <c r="BL17" s="12">
        <v>4</v>
      </c>
      <c r="BM17" s="1">
        <v>1100</v>
      </c>
    </row>
    <row r="18" spans="1:65" ht="15.75" customHeight="1" thickBot="1">
      <c r="A18" s="36"/>
      <c r="B18" s="84">
        <v>43167</v>
      </c>
      <c r="C18" s="85"/>
      <c r="D18" s="85"/>
      <c r="E18" s="86"/>
      <c r="F18" s="87" t="s">
        <v>61</v>
      </c>
      <c r="G18" s="88"/>
      <c r="H18" s="88"/>
      <c r="I18" s="89"/>
      <c r="J18" s="78" t="s">
        <v>63</v>
      </c>
      <c r="K18" s="79"/>
      <c r="L18" s="80"/>
      <c r="M18" s="78" t="s">
        <v>83</v>
      </c>
      <c r="N18" s="79"/>
      <c r="O18" s="80"/>
      <c r="P18" s="306" t="s">
        <v>57</v>
      </c>
      <c r="Q18" s="302"/>
      <c r="R18" s="307">
        <f>F6*P18</f>
        <v>12.916666666666654</v>
      </c>
      <c r="S18" s="308"/>
      <c r="T18" s="309"/>
      <c r="U18" s="81"/>
      <c r="V18" s="82"/>
      <c r="W18" s="82"/>
      <c r="X18" s="82"/>
      <c r="Y18" s="82"/>
      <c r="Z18" s="83"/>
      <c r="AA18" s="160"/>
      <c r="AB18" s="161"/>
      <c r="AC18" s="161"/>
      <c r="AD18" s="162"/>
      <c r="AE18" s="81">
        <v>10</v>
      </c>
      <c r="AF18" s="82"/>
      <c r="AG18" s="82"/>
      <c r="AH18" s="83"/>
      <c r="AI18" s="166"/>
      <c r="AJ18" s="85"/>
      <c r="AK18" s="85"/>
      <c r="AL18" s="86"/>
      <c r="AM18" s="81"/>
      <c r="AN18" s="82"/>
      <c r="AO18" s="82"/>
      <c r="AP18" s="82"/>
      <c r="AQ18" s="313">
        <f t="shared" si="0"/>
        <v>22.916666666666654</v>
      </c>
      <c r="AR18" s="314"/>
      <c r="AS18" s="314"/>
      <c r="AT18" s="314"/>
      <c r="AU18" s="314"/>
      <c r="AV18" s="315"/>
      <c r="AW18" s="48"/>
      <c r="AX18" s="34"/>
      <c r="AY18" s="180"/>
      <c r="AZ18" s="180"/>
      <c r="BA18" s="180"/>
      <c r="BB18" s="93"/>
      <c r="BC18" s="36"/>
      <c r="BJ18" s="1" t="s">
        <v>38</v>
      </c>
      <c r="BK18" s="1">
        <v>7</v>
      </c>
      <c r="BL18" s="12">
        <v>5</v>
      </c>
      <c r="BM18" s="1">
        <v>1600</v>
      </c>
    </row>
    <row r="19" spans="1:65" ht="15.75" customHeight="1" thickBot="1">
      <c r="A19" s="36"/>
      <c r="B19" s="84">
        <v>69</v>
      </c>
      <c r="C19" s="85"/>
      <c r="D19" s="85"/>
      <c r="E19" s="86"/>
      <c r="F19" s="87" t="s">
        <v>61</v>
      </c>
      <c r="G19" s="88"/>
      <c r="H19" s="88"/>
      <c r="I19" s="89"/>
      <c r="J19" s="78" t="s">
        <v>72</v>
      </c>
      <c r="K19" s="79"/>
      <c r="L19" s="80"/>
      <c r="M19" s="78" t="s">
        <v>62</v>
      </c>
      <c r="N19" s="79"/>
      <c r="O19" s="80"/>
      <c r="P19" s="306" t="s">
        <v>57</v>
      </c>
      <c r="Q19" s="302"/>
      <c r="R19" s="307">
        <f>F6*P19</f>
        <v>12.916666666666654</v>
      </c>
      <c r="S19" s="308"/>
      <c r="T19" s="309"/>
      <c r="U19" s="81"/>
      <c r="V19" s="82"/>
      <c r="W19" s="82"/>
      <c r="X19" s="82"/>
      <c r="Y19" s="82"/>
      <c r="Z19" s="83"/>
      <c r="AA19" s="160"/>
      <c r="AB19" s="161"/>
      <c r="AC19" s="161"/>
      <c r="AD19" s="162"/>
      <c r="AE19" s="81">
        <v>10</v>
      </c>
      <c r="AF19" s="82"/>
      <c r="AG19" s="82"/>
      <c r="AH19" s="83"/>
      <c r="AI19" s="166"/>
      <c r="AJ19" s="85"/>
      <c r="AK19" s="85"/>
      <c r="AL19" s="86"/>
      <c r="AM19" s="81"/>
      <c r="AN19" s="82"/>
      <c r="AO19" s="82"/>
      <c r="AP19" s="83"/>
      <c r="AQ19" s="313">
        <f t="shared" si="0"/>
        <v>22.916666666666654</v>
      </c>
      <c r="AR19" s="314"/>
      <c r="AS19" s="314"/>
      <c r="AT19" s="314"/>
      <c r="AU19" s="314"/>
      <c r="AV19" s="315"/>
      <c r="AW19" s="48"/>
      <c r="AX19" s="34"/>
      <c r="AY19" s="180"/>
      <c r="AZ19" s="180"/>
      <c r="BA19" s="180"/>
      <c r="BB19" s="93"/>
      <c r="BC19" s="36"/>
      <c r="BK19" s="1">
        <v>6</v>
      </c>
      <c r="BL19" s="12">
        <v>6</v>
      </c>
      <c r="BM19" s="1">
        <v>2200</v>
      </c>
    </row>
    <row r="20" spans="1:65" ht="15.75" customHeight="1" thickBot="1">
      <c r="A20" s="36"/>
      <c r="B20" s="84">
        <v>43181</v>
      </c>
      <c r="C20" s="85"/>
      <c r="D20" s="85"/>
      <c r="E20" s="86"/>
      <c r="F20" s="87" t="s">
        <v>61</v>
      </c>
      <c r="G20" s="88"/>
      <c r="H20" s="88"/>
      <c r="I20" s="89"/>
      <c r="J20" s="78" t="s">
        <v>73</v>
      </c>
      <c r="K20" s="79"/>
      <c r="L20" s="80"/>
      <c r="M20" s="78" t="s">
        <v>66</v>
      </c>
      <c r="N20" s="79"/>
      <c r="O20" s="80"/>
      <c r="P20" s="306" t="s">
        <v>57</v>
      </c>
      <c r="Q20" s="302"/>
      <c r="R20" s="307">
        <f>F6*P20</f>
        <v>12.916666666666654</v>
      </c>
      <c r="S20" s="308"/>
      <c r="T20" s="309"/>
      <c r="U20" s="81"/>
      <c r="V20" s="82"/>
      <c r="W20" s="82"/>
      <c r="X20" s="82"/>
      <c r="Y20" s="82"/>
      <c r="Z20" s="83"/>
      <c r="AA20" s="160"/>
      <c r="AB20" s="161"/>
      <c r="AC20" s="161"/>
      <c r="AD20" s="162"/>
      <c r="AE20" s="81">
        <v>10</v>
      </c>
      <c r="AF20" s="82"/>
      <c r="AG20" s="82"/>
      <c r="AH20" s="83"/>
      <c r="AI20" s="166"/>
      <c r="AJ20" s="85"/>
      <c r="AK20" s="85"/>
      <c r="AL20" s="86"/>
      <c r="AM20" s="81"/>
      <c r="AN20" s="82"/>
      <c r="AO20" s="82"/>
      <c r="AP20" s="83"/>
      <c r="AQ20" s="313">
        <f t="shared" si="0"/>
        <v>22.916666666666654</v>
      </c>
      <c r="AR20" s="314"/>
      <c r="AS20" s="314"/>
      <c r="AT20" s="314"/>
      <c r="AU20" s="314"/>
      <c r="AV20" s="315"/>
      <c r="AW20" s="48"/>
      <c r="AX20" s="34"/>
      <c r="AY20" s="180"/>
      <c r="AZ20" s="180"/>
      <c r="BA20" s="180"/>
      <c r="BB20" s="93"/>
      <c r="BC20" s="36"/>
      <c r="BK20" s="1">
        <v>5</v>
      </c>
      <c r="BL20" s="12">
        <v>7</v>
      </c>
      <c r="BM20" s="1">
        <v>3000</v>
      </c>
    </row>
    <row r="21" spans="1:64" ht="15.75" customHeight="1" thickBot="1">
      <c r="A21" s="36"/>
      <c r="B21" s="84">
        <v>43187</v>
      </c>
      <c r="C21" s="85"/>
      <c r="D21" s="85"/>
      <c r="E21" s="86"/>
      <c r="F21" s="87" t="s">
        <v>61</v>
      </c>
      <c r="G21" s="88"/>
      <c r="H21" s="88"/>
      <c r="I21" s="89"/>
      <c r="J21" s="78" t="s">
        <v>74</v>
      </c>
      <c r="K21" s="79"/>
      <c r="L21" s="80"/>
      <c r="M21" s="78" t="s">
        <v>84</v>
      </c>
      <c r="N21" s="79"/>
      <c r="O21" s="80"/>
      <c r="P21" s="306" t="s">
        <v>57</v>
      </c>
      <c r="Q21" s="302"/>
      <c r="R21" s="307">
        <f>F6*P21</f>
        <v>12.916666666666654</v>
      </c>
      <c r="S21" s="308"/>
      <c r="T21" s="309"/>
      <c r="U21" s="81"/>
      <c r="V21" s="82"/>
      <c r="W21" s="82"/>
      <c r="X21" s="82"/>
      <c r="Y21" s="82"/>
      <c r="Z21" s="83"/>
      <c r="AA21" s="160"/>
      <c r="AB21" s="161"/>
      <c r="AC21" s="161"/>
      <c r="AD21" s="162"/>
      <c r="AE21" s="81"/>
      <c r="AF21" s="82"/>
      <c r="AG21" s="82"/>
      <c r="AH21" s="83"/>
      <c r="AI21" s="166"/>
      <c r="AJ21" s="85"/>
      <c r="AK21" s="85"/>
      <c r="AL21" s="86"/>
      <c r="AM21" s="81"/>
      <c r="AN21" s="82"/>
      <c r="AO21" s="82"/>
      <c r="AP21" s="83"/>
      <c r="AQ21" s="313">
        <f t="shared" si="0"/>
        <v>12.916666666666654</v>
      </c>
      <c r="AR21" s="314"/>
      <c r="AS21" s="314"/>
      <c r="AT21" s="314"/>
      <c r="AU21" s="314"/>
      <c r="AV21" s="315"/>
      <c r="AW21" s="48"/>
      <c r="AX21" s="34"/>
      <c r="AY21" s="180"/>
      <c r="AZ21" s="180"/>
      <c r="BA21" s="180"/>
      <c r="BB21" s="93"/>
      <c r="BC21" s="36"/>
      <c r="BK21" s="1">
        <v>4</v>
      </c>
      <c r="BL21" s="12">
        <v>8</v>
      </c>
    </row>
    <row r="22" spans="1:64" ht="15.75" customHeight="1" thickBot="1">
      <c r="A22" s="36"/>
      <c r="B22" s="84">
        <v>43188</v>
      </c>
      <c r="C22" s="316"/>
      <c r="D22" s="316"/>
      <c r="E22" s="317"/>
      <c r="F22" s="87" t="s">
        <v>61</v>
      </c>
      <c r="G22" s="88"/>
      <c r="H22" s="88"/>
      <c r="I22" s="89"/>
      <c r="J22" s="78" t="s">
        <v>73</v>
      </c>
      <c r="K22" s="79"/>
      <c r="L22" s="80"/>
      <c r="M22" s="78" t="s">
        <v>62</v>
      </c>
      <c r="N22" s="79"/>
      <c r="O22" s="80"/>
      <c r="P22" s="306" t="s">
        <v>57</v>
      </c>
      <c r="Q22" s="302"/>
      <c r="R22" s="307">
        <f>F6*P22</f>
        <v>12.916666666666654</v>
      </c>
      <c r="S22" s="308"/>
      <c r="T22" s="309"/>
      <c r="U22" s="81"/>
      <c r="V22" s="82"/>
      <c r="W22" s="82"/>
      <c r="X22" s="82"/>
      <c r="Y22" s="82"/>
      <c r="Z22" s="83"/>
      <c r="AA22" s="160"/>
      <c r="AB22" s="161"/>
      <c r="AC22" s="161"/>
      <c r="AD22" s="162"/>
      <c r="AE22" s="81">
        <v>10</v>
      </c>
      <c r="AF22" s="82"/>
      <c r="AG22" s="82"/>
      <c r="AH22" s="83"/>
      <c r="AI22" s="166"/>
      <c r="AJ22" s="85"/>
      <c r="AK22" s="85"/>
      <c r="AL22" s="86"/>
      <c r="AM22" s="81"/>
      <c r="AN22" s="82"/>
      <c r="AO22" s="82"/>
      <c r="AP22" s="83"/>
      <c r="AQ22" s="313">
        <f t="shared" si="0"/>
        <v>22.916666666666654</v>
      </c>
      <c r="AR22" s="314"/>
      <c r="AS22" s="314"/>
      <c r="AT22" s="314"/>
      <c r="AU22" s="314"/>
      <c r="AV22" s="315"/>
      <c r="AW22" s="48"/>
      <c r="AX22" s="34"/>
      <c r="AY22" s="180"/>
      <c r="AZ22" s="180"/>
      <c r="BA22" s="180"/>
      <c r="BB22" s="93"/>
      <c r="BC22" s="36"/>
      <c r="BK22" s="1">
        <v>3</v>
      </c>
      <c r="BL22" s="12">
        <v>9</v>
      </c>
    </row>
    <row r="23" spans="1:64" ht="15.75" customHeight="1" thickBot="1">
      <c r="A23" s="36"/>
      <c r="B23" s="84">
        <v>43189</v>
      </c>
      <c r="C23" s="316"/>
      <c r="D23" s="316"/>
      <c r="E23" s="317"/>
      <c r="F23" s="87" t="s">
        <v>61</v>
      </c>
      <c r="G23" s="88"/>
      <c r="H23" s="88"/>
      <c r="I23" s="89"/>
      <c r="J23" s="78" t="s">
        <v>75</v>
      </c>
      <c r="K23" s="79"/>
      <c r="L23" s="80"/>
      <c r="M23" s="78" t="s">
        <v>85</v>
      </c>
      <c r="N23" s="79"/>
      <c r="O23" s="80"/>
      <c r="P23" s="306" t="s">
        <v>57</v>
      </c>
      <c r="Q23" s="302"/>
      <c r="R23" s="307">
        <f>F6*P23</f>
        <v>12.916666666666654</v>
      </c>
      <c r="S23" s="308"/>
      <c r="T23" s="309"/>
      <c r="U23" s="81"/>
      <c r="V23" s="82"/>
      <c r="W23" s="82"/>
      <c r="X23" s="82"/>
      <c r="Y23" s="82"/>
      <c r="Z23" s="83"/>
      <c r="AA23" s="160"/>
      <c r="AB23" s="161"/>
      <c r="AC23" s="161"/>
      <c r="AD23" s="162"/>
      <c r="AE23" s="81"/>
      <c r="AF23" s="82"/>
      <c r="AG23" s="82"/>
      <c r="AH23" s="83"/>
      <c r="AI23" s="166"/>
      <c r="AJ23" s="85"/>
      <c r="AK23" s="85"/>
      <c r="AL23" s="86"/>
      <c r="AM23" s="81"/>
      <c r="AN23" s="82"/>
      <c r="AO23" s="82"/>
      <c r="AP23" s="83"/>
      <c r="AQ23" s="313">
        <f t="shared" si="0"/>
        <v>12.916666666666654</v>
      </c>
      <c r="AR23" s="314"/>
      <c r="AS23" s="314"/>
      <c r="AT23" s="314"/>
      <c r="AU23" s="314"/>
      <c r="AV23" s="315"/>
      <c r="AW23" s="48"/>
      <c r="AX23" s="34"/>
      <c r="AY23" s="180"/>
      <c r="AZ23" s="180"/>
      <c r="BA23" s="180"/>
      <c r="BB23" s="93"/>
      <c r="BC23" s="36"/>
      <c r="BK23" s="1">
        <v>2</v>
      </c>
      <c r="BL23" s="12">
        <v>10</v>
      </c>
    </row>
    <row r="24" spans="1:64" ht="15.75" customHeight="1" thickBot="1">
      <c r="A24" s="36"/>
      <c r="B24" s="84">
        <v>43194</v>
      </c>
      <c r="C24" s="85"/>
      <c r="D24" s="85"/>
      <c r="E24" s="86"/>
      <c r="F24" s="87" t="s">
        <v>61</v>
      </c>
      <c r="G24" s="88"/>
      <c r="H24" s="88"/>
      <c r="I24" s="89"/>
      <c r="J24" s="78" t="s">
        <v>76</v>
      </c>
      <c r="K24" s="79"/>
      <c r="L24" s="80"/>
      <c r="M24" s="78" t="s">
        <v>67</v>
      </c>
      <c r="N24" s="79"/>
      <c r="O24" s="80"/>
      <c r="P24" s="306" t="s">
        <v>57</v>
      </c>
      <c r="Q24" s="302"/>
      <c r="R24" s="307">
        <f>F6*P24</f>
        <v>12.916666666666654</v>
      </c>
      <c r="S24" s="308"/>
      <c r="T24" s="309"/>
      <c r="U24" s="81"/>
      <c r="V24" s="82"/>
      <c r="W24" s="82"/>
      <c r="X24" s="82"/>
      <c r="Y24" s="82"/>
      <c r="Z24" s="83"/>
      <c r="AA24" s="160"/>
      <c r="AB24" s="161"/>
      <c r="AC24" s="161"/>
      <c r="AD24" s="162"/>
      <c r="AE24" s="81">
        <v>10</v>
      </c>
      <c r="AF24" s="82"/>
      <c r="AG24" s="82"/>
      <c r="AH24" s="83"/>
      <c r="AI24" s="166"/>
      <c r="AJ24" s="85"/>
      <c r="AK24" s="85"/>
      <c r="AL24" s="86"/>
      <c r="AM24" s="81"/>
      <c r="AN24" s="82"/>
      <c r="AO24" s="82"/>
      <c r="AP24" s="83"/>
      <c r="AQ24" s="313">
        <f t="shared" si="0"/>
        <v>22.916666666666654</v>
      </c>
      <c r="AR24" s="314"/>
      <c r="AS24" s="314"/>
      <c r="AT24" s="314"/>
      <c r="AU24" s="314"/>
      <c r="AV24" s="315"/>
      <c r="AW24" s="48"/>
      <c r="AX24" s="34"/>
      <c r="AY24" s="180"/>
      <c r="AZ24" s="180"/>
      <c r="BA24" s="180"/>
      <c r="BB24" s="93"/>
      <c r="BC24" s="36"/>
      <c r="BK24" s="1">
        <v>1</v>
      </c>
      <c r="BL24" s="12">
        <v>11</v>
      </c>
    </row>
    <row r="25" spans="1:64" ht="15.75" customHeight="1" thickBot="1">
      <c r="A25" s="36"/>
      <c r="B25" s="84">
        <v>43195</v>
      </c>
      <c r="C25" s="85"/>
      <c r="D25" s="85"/>
      <c r="E25" s="86"/>
      <c r="F25" s="87" t="s">
        <v>61</v>
      </c>
      <c r="G25" s="88"/>
      <c r="H25" s="88"/>
      <c r="I25" s="89"/>
      <c r="J25" s="78" t="s">
        <v>77</v>
      </c>
      <c r="K25" s="79"/>
      <c r="L25" s="80"/>
      <c r="M25" s="78" t="s">
        <v>85</v>
      </c>
      <c r="N25" s="79"/>
      <c r="O25" s="80"/>
      <c r="P25" s="306" t="s">
        <v>57</v>
      </c>
      <c r="Q25" s="302"/>
      <c r="R25" s="307">
        <f>F6*P25</f>
        <v>12.916666666666654</v>
      </c>
      <c r="S25" s="308"/>
      <c r="T25" s="309"/>
      <c r="U25" s="81"/>
      <c r="V25" s="82"/>
      <c r="W25" s="82"/>
      <c r="X25" s="82"/>
      <c r="Y25" s="82"/>
      <c r="Z25" s="83"/>
      <c r="AA25" s="160"/>
      <c r="AB25" s="161"/>
      <c r="AC25" s="161"/>
      <c r="AD25" s="162"/>
      <c r="AE25" s="81">
        <v>10</v>
      </c>
      <c r="AF25" s="82"/>
      <c r="AG25" s="82"/>
      <c r="AH25" s="83"/>
      <c r="AI25" s="166"/>
      <c r="AJ25" s="85"/>
      <c r="AK25" s="85"/>
      <c r="AL25" s="86"/>
      <c r="AM25" s="81"/>
      <c r="AN25" s="82"/>
      <c r="AO25" s="82"/>
      <c r="AP25" s="83"/>
      <c r="AQ25" s="313">
        <f t="shared" si="0"/>
        <v>22.916666666666654</v>
      </c>
      <c r="AR25" s="314"/>
      <c r="AS25" s="314"/>
      <c r="AT25" s="314"/>
      <c r="AU25" s="314"/>
      <c r="AV25" s="315"/>
      <c r="AW25" s="48"/>
      <c r="AX25" s="34"/>
      <c r="AY25" s="180"/>
      <c r="AZ25" s="180"/>
      <c r="BA25" s="180"/>
      <c r="BB25" s="93"/>
      <c r="BC25" s="36"/>
      <c r="BL25" s="12">
        <v>12</v>
      </c>
    </row>
    <row r="26" spans="1:64" ht="15.75" customHeight="1" thickBot="1">
      <c r="A26" s="36"/>
      <c r="B26" s="84">
        <v>43202</v>
      </c>
      <c r="C26" s="85"/>
      <c r="D26" s="85"/>
      <c r="E26" s="86"/>
      <c r="F26" s="87" t="s">
        <v>61</v>
      </c>
      <c r="G26" s="88"/>
      <c r="H26" s="88"/>
      <c r="I26" s="89"/>
      <c r="J26" s="78" t="s">
        <v>78</v>
      </c>
      <c r="K26" s="79"/>
      <c r="L26" s="80"/>
      <c r="M26" s="78" t="s">
        <v>83</v>
      </c>
      <c r="N26" s="79"/>
      <c r="O26" s="80"/>
      <c r="P26" s="306" t="s">
        <v>57</v>
      </c>
      <c r="Q26" s="302"/>
      <c r="R26" s="307">
        <f>F6*P26</f>
        <v>12.916666666666654</v>
      </c>
      <c r="S26" s="308"/>
      <c r="T26" s="309"/>
      <c r="U26" s="81"/>
      <c r="V26" s="82"/>
      <c r="W26" s="82"/>
      <c r="X26" s="82"/>
      <c r="Y26" s="82"/>
      <c r="Z26" s="83"/>
      <c r="AA26" s="160"/>
      <c r="AB26" s="161"/>
      <c r="AC26" s="161"/>
      <c r="AD26" s="162"/>
      <c r="AE26" s="81">
        <v>10</v>
      </c>
      <c r="AF26" s="82"/>
      <c r="AG26" s="82"/>
      <c r="AH26" s="83"/>
      <c r="AI26" s="166"/>
      <c r="AJ26" s="85"/>
      <c r="AK26" s="85"/>
      <c r="AL26" s="86"/>
      <c r="AM26" s="81"/>
      <c r="AN26" s="82"/>
      <c r="AO26" s="82"/>
      <c r="AP26" s="83"/>
      <c r="AQ26" s="313">
        <f t="shared" si="0"/>
        <v>22.916666666666654</v>
      </c>
      <c r="AR26" s="314"/>
      <c r="AS26" s="314"/>
      <c r="AT26" s="314"/>
      <c r="AU26" s="314"/>
      <c r="AV26" s="315"/>
      <c r="AW26" s="48"/>
      <c r="AX26" s="34"/>
      <c r="AY26" s="180"/>
      <c r="AZ26" s="180"/>
      <c r="BA26" s="180"/>
      <c r="BB26" s="93"/>
      <c r="BC26" s="36"/>
      <c r="BL26" s="12">
        <v>13</v>
      </c>
    </row>
    <row r="27" spans="1:64" ht="15.75" customHeight="1" thickBot="1">
      <c r="A27" s="36"/>
      <c r="B27" s="84">
        <v>43203</v>
      </c>
      <c r="C27" s="85"/>
      <c r="D27" s="85"/>
      <c r="E27" s="86"/>
      <c r="F27" s="87" t="s">
        <v>61</v>
      </c>
      <c r="G27" s="88"/>
      <c r="H27" s="88"/>
      <c r="I27" s="89"/>
      <c r="J27" s="78" t="s">
        <v>79</v>
      </c>
      <c r="K27" s="79"/>
      <c r="L27" s="80"/>
      <c r="M27" s="78" t="s">
        <v>86</v>
      </c>
      <c r="N27" s="79"/>
      <c r="O27" s="80"/>
      <c r="P27" s="306" t="s">
        <v>57</v>
      </c>
      <c r="Q27" s="302"/>
      <c r="R27" s="307">
        <f>F6*P27</f>
        <v>12.916666666666654</v>
      </c>
      <c r="S27" s="308"/>
      <c r="T27" s="309"/>
      <c r="U27" s="81"/>
      <c r="V27" s="82"/>
      <c r="W27" s="82"/>
      <c r="X27" s="82"/>
      <c r="Y27" s="82"/>
      <c r="Z27" s="83"/>
      <c r="AA27" s="160"/>
      <c r="AB27" s="161"/>
      <c r="AC27" s="161"/>
      <c r="AD27" s="162"/>
      <c r="AE27" s="81">
        <v>10</v>
      </c>
      <c r="AF27" s="82"/>
      <c r="AG27" s="82"/>
      <c r="AH27" s="83"/>
      <c r="AI27" s="166"/>
      <c r="AJ27" s="85"/>
      <c r="AK27" s="85"/>
      <c r="AL27" s="86"/>
      <c r="AM27" s="81"/>
      <c r="AN27" s="82"/>
      <c r="AO27" s="82"/>
      <c r="AP27" s="83"/>
      <c r="AQ27" s="313">
        <f t="shared" si="0"/>
        <v>22.916666666666654</v>
      </c>
      <c r="AR27" s="314"/>
      <c r="AS27" s="314"/>
      <c r="AT27" s="314"/>
      <c r="AU27" s="314"/>
      <c r="AV27" s="315"/>
      <c r="AW27" s="48"/>
      <c r="AX27" s="34"/>
      <c r="AY27" s="180"/>
      <c r="AZ27" s="180"/>
      <c r="BA27" s="180"/>
      <c r="BB27" s="93"/>
      <c r="BC27" s="36"/>
      <c r="BL27" s="12">
        <v>14</v>
      </c>
    </row>
    <row r="28" spans="1:64" ht="15.75" customHeight="1" thickBot="1">
      <c r="A28" s="36"/>
      <c r="B28" s="84">
        <v>43207</v>
      </c>
      <c r="C28" s="85"/>
      <c r="D28" s="85"/>
      <c r="E28" s="86"/>
      <c r="F28" s="87" t="s">
        <v>61</v>
      </c>
      <c r="G28" s="88"/>
      <c r="H28" s="88"/>
      <c r="I28" s="89"/>
      <c r="J28" s="78" t="s">
        <v>73</v>
      </c>
      <c r="K28" s="79"/>
      <c r="L28" s="80"/>
      <c r="M28" s="78" t="s">
        <v>66</v>
      </c>
      <c r="N28" s="79"/>
      <c r="O28" s="80"/>
      <c r="P28" s="306" t="s">
        <v>57</v>
      </c>
      <c r="Q28" s="302"/>
      <c r="R28" s="307">
        <f>F6*P28</f>
        <v>12.916666666666654</v>
      </c>
      <c r="S28" s="308"/>
      <c r="T28" s="309"/>
      <c r="U28" s="81"/>
      <c r="V28" s="82"/>
      <c r="W28" s="82"/>
      <c r="X28" s="82"/>
      <c r="Y28" s="82"/>
      <c r="Z28" s="83"/>
      <c r="AA28" s="160"/>
      <c r="AB28" s="161"/>
      <c r="AC28" s="161"/>
      <c r="AD28" s="162"/>
      <c r="AE28" s="81">
        <v>10</v>
      </c>
      <c r="AF28" s="82"/>
      <c r="AG28" s="82"/>
      <c r="AH28" s="83"/>
      <c r="AI28" s="166"/>
      <c r="AJ28" s="85"/>
      <c r="AK28" s="85"/>
      <c r="AL28" s="86"/>
      <c r="AM28" s="81"/>
      <c r="AN28" s="82"/>
      <c r="AO28" s="82"/>
      <c r="AP28" s="83"/>
      <c r="AQ28" s="313">
        <f t="shared" si="0"/>
        <v>22.916666666666654</v>
      </c>
      <c r="AR28" s="314"/>
      <c r="AS28" s="314"/>
      <c r="AT28" s="314"/>
      <c r="AU28" s="314"/>
      <c r="AV28" s="315"/>
      <c r="AW28" s="48"/>
      <c r="AX28" s="34"/>
      <c r="AY28" s="180"/>
      <c r="AZ28" s="180"/>
      <c r="BA28" s="180"/>
      <c r="BB28" s="93"/>
      <c r="BC28" s="36"/>
      <c r="BL28" s="12">
        <v>15</v>
      </c>
    </row>
    <row r="29" spans="1:64" ht="15.75" customHeight="1" thickBot="1">
      <c r="A29" s="36"/>
      <c r="B29" s="84">
        <v>43216</v>
      </c>
      <c r="C29" s="85"/>
      <c r="D29" s="85"/>
      <c r="E29" s="86"/>
      <c r="F29" s="87" t="s">
        <v>61</v>
      </c>
      <c r="G29" s="88"/>
      <c r="H29" s="88"/>
      <c r="I29" s="89"/>
      <c r="J29" s="78" t="s">
        <v>80</v>
      </c>
      <c r="K29" s="79"/>
      <c r="L29" s="80"/>
      <c r="M29" s="78" t="s">
        <v>62</v>
      </c>
      <c r="N29" s="79"/>
      <c r="O29" s="80"/>
      <c r="P29" s="306" t="s">
        <v>57</v>
      </c>
      <c r="Q29" s="302"/>
      <c r="R29" s="307">
        <f>F6*P29</f>
        <v>12.916666666666654</v>
      </c>
      <c r="S29" s="308"/>
      <c r="T29" s="309"/>
      <c r="U29" s="81"/>
      <c r="V29" s="82"/>
      <c r="W29" s="82"/>
      <c r="X29" s="82"/>
      <c r="Y29" s="82"/>
      <c r="Z29" s="83"/>
      <c r="AA29" s="160"/>
      <c r="AB29" s="161"/>
      <c r="AC29" s="161"/>
      <c r="AD29" s="162"/>
      <c r="AE29" s="81">
        <v>10</v>
      </c>
      <c r="AF29" s="82"/>
      <c r="AG29" s="82"/>
      <c r="AH29" s="83"/>
      <c r="AI29" s="166"/>
      <c r="AJ29" s="85"/>
      <c r="AK29" s="85"/>
      <c r="AL29" s="86"/>
      <c r="AM29" s="81"/>
      <c r="AN29" s="82"/>
      <c r="AO29" s="82"/>
      <c r="AP29" s="83"/>
      <c r="AQ29" s="313">
        <f t="shared" si="0"/>
        <v>22.916666666666654</v>
      </c>
      <c r="AR29" s="314"/>
      <c r="AS29" s="314"/>
      <c r="AT29" s="314"/>
      <c r="AU29" s="314"/>
      <c r="AV29" s="315"/>
      <c r="AW29" s="48"/>
      <c r="AX29" s="34"/>
      <c r="AY29" s="180"/>
      <c r="AZ29" s="180"/>
      <c r="BA29" s="180"/>
      <c r="BB29" s="93"/>
      <c r="BC29" s="36"/>
      <c r="BL29" s="12">
        <v>16</v>
      </c>
    </row>
    <row r="30" spans="1:64" ht="15.75" customHeight="1" thickBot="1">
      <c r="A30" s="36"/>
      <c r="B30" s="84">
        <v>43223</v>
      </c>
      <c r="C30" s="85"/>
      <c r="D30" s="85"/>
      <c r="E30" s="86"/>
      <c r="F30" s="87" t="s">
        <v>61</v>
      </c>
      <c r="G30" s="88"/>
      <c r="H30" s="88"/>
      <c r="I30" s="89"/>
      <c r="J30" s="78" t="s">
        <v>73</v>
      </c>
      <c r="K30" s="79"/>
      <c r="L30" s="80"/>
      <c r="M30" s="78" t="s">
        <v>67</v>
      </c>
      <c r="N30" s="79"/>
      <c r="O30" s="80"/>
      <c r="P30" s="306" t="s">
        <v>57</v>
      </c>
      <c r="Q30" s="302"/>
      <c r="R30" s="307">
        <f>F6*P30</f>
        <v>12.916666666666654</v>
      </c>
      <c r="S30" s="308"/>
      <c r="T30" s="309"/>
      <c r="U30" s="81"/>
      <c r="V30" s="82"/>
      <c r="W30" s="82"/>
      <c r="X30" s="82"/>
      <c r="Y30" s="82"/>
      <c r="Z30" s="83"/>
      <c r="AA30" s="160"/>
      <c r="AB30" s="161"/>
      <c r="AC30" s="161"/>
      <c r="AD30" s="162"/>
      <c r="AE30" s="81">
        <v>10</v>
      </c>
      <c r="AF30" s="82"/>
      <c r="AG30" s="82"/>
      <c r="AH30" s="83"/>
      <c r="AI30" s="166"/>
      <c r="AJ30" s="85"/>
      <c r="AK30" s="85"/>
      <c r="AL30" s="86"/>
      <c r="AM30" s="81"/>
      <c r="AN30" s="82"/>
      <c r="AO30" s="82"/>
      <c r="AP30" s="83"/>
      <c r="AQ30" s="313">
        <f t="shared" si="0"/>
        <v>22.916666666666654</v>
      </c>
      <c r="AR30" s="314"/>
      <c r="AS30" s="314"/>
      <c r="AT30" s="314"/>
      <c r="AU30" s="314"/>
      <c r="AV30" s="315"/>
      <c r="AW30" s="48"/>
      <c r="AX30" s="34"/>
      <c r="AY30" s="180"/>
      <c r="AZ30" s="180"/>
      <c r="BA30" s="180"/>
      <c r="BB30" s="93"/>
      <c r="BC30" s="36"/>
      <c r="BL30" s="12">
        <v>17</v>
      </c>
    </row>
    <row r="31" spans="1:64" ht="15.75" customHeight="1" thickBot="1">
      <c r="A31" s="36"/>
      <c r="B31" s="84">
        <v>43231</v>
      </c>
      <c r="C31" s="85"/>
      <c r="D31" s="85"/>
      <c r="E31" s="86"/>
      <c r="F31" s="87" t="s">
        <v>61</v>
      </c>
      <c r="G31" s="88"/>
      <c r="H31" s="88"/>
      <c r="I31" s="89"/>
      <c r="J31" s="78" t="s">
        <v>81</v>
      </c>
      <c r="K31" s="79"/>
      <c r="L31" s="80"/>
      <c r="M31" s="78" t="s">
        <v>84</v>
      </c>
      <c r="N31" s="79"/>
      <c r="O31" s="80"/>
      <c r="P31" s="306" t="s">
        <v>57</v>
      </c>
      <c r="Q31" s="302"/>
      <c r="R31" s="307">
        <f>F6*P31</f>
        <v>12.916666666666654</v>
      </c>
      <c r="S31" s="308"/>
      <c r="T31" s="309"/>
      <c r="U31" s="81"/>
      <c r="V31" s="82"/>
      <c r="W31" s="82"/>
      <c r="X31" s="82"/>
      <c r="Y31" s="82"/>
      <c r="Z31" s="83"/>
      <c r="AA31" s="160"/>
      <c r="AB31" s="161"/>
      <c r="AC31" s="161"/>
      <c r="AD31" s="162"/>
      <c r="AE31" s="81">
        <v>10</v>
      </c>
      <c r="AF31" s="82"/>
      <c r="AG31" s="82"/>
      <c r="AH31" s="83"/>
      <c r="AI31" s="166"/>
      <c r="AJ31" s="85"/>
      <c r="AK31" s="85"/>
      <c r="AL31" s="86"/>
      <c r="AM31" s="81"/>
      <c r="AN31" s="82"/>
      <c r="AO31" s="82"/>
      <c r="AP31" s="83"/>
      <c r="AQ31" s="313">
        <f t="shared" si="0"/>
        <v>22.916666666666654</v>
      </c>
      <c r="AR31" s="314"/>
      <c r="AS31" s="314"/>
      <c r="AT31" s="314"/>
      <c r="AU31" s="314"/>
      <c r="AV31" s="315"/>
      <c r="AW31" s="48"/>
      <c r="AX31" s="34"/>
      <c r="AY31" s="180"/>
      <c r="AZ31" s="180"/>
      <c r="BA31" s="180"/>
      <c r="BB31" s="93"/>
      <c r="BC31" s="36"/>
      <c r="BL31" s="12">
        <v>18</v>
      </c>
    </row>
    <row r="32" spans="1:64" ht="15.75" customHeight="1" thickBot="1">
      <c r="A32" s="36"/>
      <c r="B32" s="84">
        <v>43237</v>
      </c>
      <c r="C32" s="85"/>
      <c r="D32" s="85"/>
      <c r="E32" s="86"/>
      <c r="F32" s="87" t="s">
        <v>61</v>
      </c>
      <c r="G32" s="88"/>
      <c r="H32" s="88"/>
      <c r="I32" s="89"/>
      <c r="J32" s="78" t="s">
        <v>72</v>
      </c>
      <c r="K32" s="79"/>
      <c r="L32" s="80"/>
      <c r="M32" s="78" t="s">
        <v>87</v>
      </c>
      <c r="N32" s="79"/>
      <c r="O32" s="80"/>
      <c r="P32" s="306" t="s">
        <v>57</v>
      </c>
      <c r="Q32" s="302"/>
      <c r="R32" s="307">
        <f>F6*P32</f>
        <v>12.916666666666654</v>
      </c>
      <c r="S32" s="308"/>
      <c r="T32" s="309"/>
      <c r="U32" s="81"/>
      <c r="V32" s="82"/>
      <c r="W32" s="82"/>
      <c r="X32" s="82"/>
      <c r="Y32" s="82"/>
      <c r="Z32" s="83"/>
      <c r="AA32" s="160"/>
      <c r="AB32" s="161"/>
      <c r="AC32" s="161"/>
      <c r="AD32" s="162"/>
      <c r="AE32" s="81">
        <v>10</v>
      </c>
      <c r="AF32" s="82"/>
      <c r="AG32" s="82"/>
      <c r="AH32" s="83"/>
      <c r="AI32" s="166"/>
      <c r="AJ32" s="85"/>
      <c r="AK32" s="85"/>
      <c r="AL32" s="86"/>
      <c r="AM32" s="81"/>
      <c r="AN32" s="82"/>
      <c r="AO32" s="82"/>
      <c r="AP32" s="83"/>
      <c r="AQ32" s="313">
        <f t="shared" si="0"/>
        <v>22.916666666666654</v>
      </c>
      <c r="AR32" s="314"/>
      <c r="AS32" s="314"/>
      <c r="AT32" s="314"/>
      <c r="AU32" s="314"/>
      <c r="AV32" s="315"/>
      <c r="AW32" s="48"/>
      <c r="AX32" s="34"/>
      <c r="AY32" s="180"/>
      <c r="AZ32" s="180"/>
      <c r="BA32" s="180"/>
      <c r="BB32" s="93"/>
      <c r="BC32" s="36"/>
      <c r="BL32" s="12">
        <v>19</v>
      </c>
    </row>
    <row r="33" spans="1:64" ht="15.75" customHeight="1" thickBot="1">
      <c r="A33" s="36"/>
      <c r="B33" s="84">
        <v>43244</v>
      </c>
      <c r="C33" s="85"/>
      <c r="D33" s="85"/>
      <c r="E33" s="86"/>
      <c r="F33" s="87" t="s">
        <v>61</v>
      </c>
      <c r="G33" s="88"/>
      <c r="H33" s="88"/>
      <c r="I33" s="89"/>
      <c r="J33" s="78" t="s">
        <v>70</v>
      </c>
      <c r="K33" s="79"/>
      <c r="L33" s="80"/>
      <c r="M33" s="78" t="s">
        <v>87</v>
      </c>
      <c r="N33" s="79"/>
      <c r="O33" s="80"/>
      <c r="P33" s="306" t="s">
        <v>57</v>
      </c>
      <c r="Q33" s="302"/>
      <c r="R33" s="307">
        <f>F6*P33</f>
        <v>12.916666666666654</v>
      </c>
      <c r="S33" s="308"/>
      <c r="T33" s="309"/>
      <c r="U33" s="75"/>
      <c r="V33" s="76"/>
      <c r="W33" s="76"/>
      <c r="X33" s="76"/>
      <c r="Y33" s="76"/>
      <c r="Z33" s="77"/>
      <c r="AA33" s="69"/>
      <c r="AB33" s="70"/>
      <c r="AC33" s="70"/>
      <c r="AD33" s="71"/>
      <c r="AE33" s="81">
        <v>10</v>
      </c>
      <c r="AF33" s="82"/>
      <c r="AG33" s="82"/>
      <c r="AH33" s="83"/>
      <c r="AI33" s="72"/>
      <c r="AJ33" s="73"/>
      <c r="AK33" s="73"/>
      <c r="AL33" s="74"/>
      <c r="AM33" s="75"/>
      <c r="AN33" s="76"/>
      <c r="AO33" s="76"/>
      <c r="AP33" s="77"/>
      <c r="AQ33" s="313">
        <f aca="true" t="shared" si="1" ref="AQ33:AQ38">AE33+U33+R33</f>
        <v>22.916666666666654</v>
      </c>
      <c r="AR33" s="314"/>
      <c r="AS33" s="314"/>
      <c r="AT33" s="314"/>
      <c r="AU33" s="314"/>
      <c r="AV33" s="315"/>
      <c r="AW33" s="48"/>
      <c r="AX33" s="34"/>
      <c r="AY33" s="180"/>
      <c r="AZ33" s="180"/>
      <c r="BA33" s="180"/>
      <c r="BB33" s="93"/>
      <c r="BC33" s="36"/>
      <c r="BL33" s="12"/>
    </row>
    <row r="34" spans="1:64" ht="15.75" customHeight="1" thickBot="1">
      <c r="A34" s="36"/>
      <c r="B34" s="84">
        <v>43248</v>
      </c>
      <c r="C34" s="85"/>
      <c r="D34" s="85"/>
      <c r="E34" s="86"/>
      <c r="F34" s="87" t="s">
        <v>61</v>
      </c>
      <c r="G34" s="88"/>
      <c r="H34" s="88"/>
      <c r="I34" s="89"/>
      <c r="J34" s="78" t="s">
        <v>82</v>
      </c>
      <c r="K34" s="79"/>
      <c r="L34" s="80"/>
      <c r="M34" s="78" t="s">
        <v>66</v>
      </c>
      <c r="N34" s="79"/>
      <c r="O34" s="80"/>
      <c r="P34" s="306" t="s">
        <v>57</v>
      </c>
      <c r="Q34" s="302"/>
      <c r="R34" s="307">
        <f>F6*P34</f>
        <v>12.916666666666654</v>
      </c>
      <c r="S34" s="308"/>
      <c r="T34" s="309"/>
      <c r="U34" s="75"/>
      <c r="V34" s="76"/>
      <c r="W34" s="76"/>
      <c r="X34" s="76"/>
      <c r="Y34" s="76"/>
      <c r="Z34" s="77"/>
      <c r="AA34" s="69"/>
      <c r="AB34" s="70"/>
      <c r="AC34" s="70"/>
      <c r="AD34" s="71"/>
      <c r="AE34" s="81">
        <v>10</v>
      </c>
      <c r="AF34" s="82"/>
      <c r="AG34" s="82"/>
      <c r="AH34" s="83"/>
      <c r="AI34" s="72"/>
      <c r="AJ34" s="73"/>
      <c r="AK34" s="73"/>
      <c r="AL34" s="74"/>
      <c r="AM34" s="75"/>
      <c r="AN34" s="76"/>
      <c r="AO34" s="76"/>
      <c r="AP34" s="77"/>
      <c r="AQ34" s="313">
        <f t="shared" si="1"/>
        <v>22.916666666666654</v>
      </c>
      <c r="AR34" s="314"/>
      <c r="AS34" s="314"/>
      <c r="AT34" s="314"/>
      <c r="AU34" s="314"/>
      <c r="AV34" s="315"/>
      <c r="AW34" s="48"/>
      <c r="AX34" s="34"/>
      <c r="AY34" s="180"/>
      <c r="AZ34" s="180"/>
      <c r="BA34" s="180"/>
      <c r="BB34" s="93"/>
      <c r="BC34" s="36"/>
      <c r="BL34" s="12"/>
    </row>
    <row r="35" spans="1:64" ht="15.75" customHeight="1" thickBot="1">
      <c r="A35" s="36"/>
      <c r="B35" s="84">
        <v>43249</v>
      </c>
      <c r="C35" s="85"/>
      <c r="D35" s="85"/>
      <c r="E35" s="86"/>
      <c r="F35" s="87" t="s">
        <v>61</v>
      </c>
      <c r="G35" s="88"/>
      <c r="H35" s="88"/>
      <c r="I35" s="89"/>
      <c r="J35" s="78" t="s">
        <v>63</v>
      </c>
      <c r="K35" s="79"/>
      <c r="L35" s="80"/>
      <c r="M35" s="78" t="s">
        <v>67</v>
      </c>
      <c r="N35" s="79"/>
      <c r="O35" s="80"/>
      <c r="P35" s="306" t="s">
        <v>57</v>
      </c>
      <c r="Q35" s="302"/>
      <c r="R35" s="307">
        <f>F6*P35</f>
        <v>12.916666666666654</v>
      </c>
      <c r="S35" s="308"/>
      <c r="T35" s="309"/>
      <c r="U35" s="75"/>
      <c r="V35" s="76"/>
      <c r="W35" s="76"/>
      <c r="X35" s="76"/>
      <c r="Y35" s="76"/>
      <c r="Z35" s="77"/>
      <c r="AA35" s="69"/>
      <c r="AB35" s="70"/>
      <c r="AC35" s="70"/>
      <c r="AD35" s="71"/>
      <c r="AE35" s="81">
        <v>10</v>
      </c>
      <c r="AF35" s="82"/>
      <c r="AG35" s="82"/>
      <c r="AH35" s="83"/>
      <c r="AI35" s="72"/>
      <c r="AJ35" s="73"/>
      <c r="AK35" s="73"/>
      <c r="AL35" s="74"/>
      <c r="AM35" s="75"/>
      <c r="AN35" s="76"/>
      <c r="AO35" s="76"/>
      <c r="AP35" s="77"/>
      <c r="AQ35" s="313">
        <f t="shared" si="1"/>
        <v>22.916666666666654</v>
      </c>
      <c r="AR35" s="314"/>
      <c r="AS35" s="314"/>
      <c r="AT35" s="314"/>
      <c r="AU35" s="314"/>
      <c r="AV35" s="315"/>
      <c r="AW35" s="48"/>
      <c r="AX35" s="34"/>
      <c r="AY35" s="180"/>
      <c r="AZ35" s="180"/>
      <c r="BA35" s="180"/>
      <c r="BB35" s="93"/>
      <c r="BC35" s="36"/>
      <c r="BL35" s="12"/>
    </row>
    <row r="36" spans="1:64" ht="15.75" customHeight="1" thickBot="1">
      <c r="A36" s="36"/>
      <c r="B36" s="90">
        <v>1062018</v>
      </c>
      <c r="C36" s="85"/>
      <c r="D36" s="85"/>
      <c r="E36" s="86"/>
      <c r="F36" s="87" t="s">
        <v>61</v>
      </c>
      <c r="G36" s="88"/>
      <c r="H36" s="88"/>
      <c r="I36" s="89"/>
      <c r="J36" s="78" t="s">
        <v>73</v>
      </c>
      <c r="K36" s="79"/>
      <c r="L36" s="80"/>
      <c r="M36" s="78" t="s">
        <v>83</v>
      </c>
      <c r="N36" s="79"/>
      <c r="O36" s="80"/>
      <c r="P36" s="306" t="s">
        <v>57</v>
      </c>
      <c r="Q36" s="302"/>
      <c r="R36" s="307">
        <f>F6*P36</f>
        <v>12.916666666666654</v>
      </c>
      <c r="S36" s="308"/>
      <c r="T36" s="309"/>
      <c r="U36" s="75"/>
      <c r="V36" s="76"/>
      <c r="W36" s="76"/>
      <c r="X36" s="76"/>
      <c r="Y36" s="76"/>
      <c r="Z36" s="77"/>
      <c r="AA36" s="69"/>
      <c r="AB36" s="70"/>
      <c r="AC36" s="70"/>
      <c r="AD36" s="71"/>
      <c r="AE36" s="81">
        <v>10</v>
      </c>
      <c r="AF36" s="82"/>
      <c r="AG36" s="82"/>
      <c r="AH36" s="83"/>
      <c r="AI36" s="72"/>
      <c r="AJ36" s="73"/>
      <c r="AK36" s="73"/>
      <c r="AL36" s="74"/>
      <c r="AM36" s="75"/>
      <c r="AN36" s="76"/>
      <c r="AO36" s="76"/>
      <c r="AP36" s="77"/>
      <c r="AQ36" s="313">
        <f t="shared" si="1"/>
        <v>22.916666666666654</v>
      </c>
      <c r="AR36" s="314"/>
      <c r="AS36" s="314"/>
      <c r="AT36" s="314"/>
      <c r="AU36" s="314"/>
      <c r="AV36" s="315"/>
      <c r="AW36" s="48"/>
      <c r="AX36" s="34"/>
      <c r="AY36" s="180"/>
      <c r="AZ36" s="180"/>
      <c r="BA36" s="180"/>
      <c r="BB36" s="93"/>
      <c r="BC36" s="36"/>
      <c r="BL36" s="12"/>
    </row>
    <row r="37" spans="1:64" ht="15.75" customHeight="1" thickBot="1">
      <c r="A37" s="36"/>
      <c r="B37" s="84">
        <v>43258</v>
      </c>
      <c r="C37" s="85"/>
      <c r="D37" s="85"/>
      <c r="E37" s="86"/>
      <c r="F37" s="87" t="s">
        <v>61</v>
      </c>
      <c r="G37" s="88"/>
      <c r="H37" s="88"/>
      <c r="I37" s="89"/>
      <c r="J37" s="78" t="s">
        <v>78</v>
      </c>
      <c r="K37" s="79"/>
      <c r="L37" s="80"/>
      <c r="M37" s="78" t="s">
        <v>86</v>
      </c>
      <c r="N37" s="79"/>
      <c r="O37" s="80"/>
      <c r="P37" s="306" t="s">
        <v>57</v>
      </c>
      <c r="Q37" s="302"/>
      <c r="R37" s="307">
        <f>F6*P37</f>
        <v>12.916666666666654</v>
      </c>
      <c r="S37" s="308"/>
      <c r="T37" s="309"/>
      <c r="U37" s="75"/>
      <c r="V37" s="76"/>
      <c r="W37" s="76"/>
      <c r="X37" s="76"/>
      <c r="Y37" s="76"/>
      <c r="Z37" s="77"/>
      <c r="AA37" s="69"/>
      <c r="AB37" s="70"/>
      <c r="AC37" s="70"/>
      <c r="AD37" s="71"/>
      <c r="AE37" s="81">
        <v>10</v>
      </c>
      <c r="AF37" s="82"/>
      <c r="AG37" s="82"/>
      <c r="AH37" s="83"/>
      <c r="AI37" s="72"/>
      <c r="AJ37" s="73"/>
      <c r="AK37" s="73"/>
      <c r="AL37" s="74"/>
      <c r="AM37" s="75"/>
      <c r="AN37" s="76"/>
      <c r="AO37" s="76"/>
      <c r="AP37" s="77"/>
      <c r="AQ37" s="313">
        <f t="shared" si="1"/>
        <v>22.916666666666654</v>
      </c>
      <c r="AR37" s="314"/>
      <c r="AS37" s="314"/>
      <c r="AT37" s="314"/>
      <c r="AU37" s="314"/>
      <c r="AV37" s="315"/>
      <c r="AW37" s="48"/>
      <c r="AX37" s="34"/>
      <c r="AY37" s="180"/>
      <c r="AZ37" s="180"/>
      <c r="BA37" s="180"/>
      <c r="BB37" s="93"/>
      <c r="BC37" s="36"/>
      <c r="BL37" s="12"/>
    </row>
    <row r="38" spans="1:64" ht="15.75" customHeight="1" thickBot="1">
      <c r="A38" s="36"/>
      <c r="B38" s="84">
        <v>43259</v>
      </c>
      <c r="C38" s="85"/>
      <c r="D38" s="85"/>
      <c r="E38" s="86"/>
      <c r="F38" s="87" t="s">
        <v>61</v>
      </c>
      <c r="G38" s="88"/>
      <c r="H38" s="88"/>
      <c r="I38" s="89"/>
      <c r="J38" s="78" t="s">
        <v>77</v>
      </c>
      <c r="K38" s="79"/>
      <c r="L38" s="80"/>
      <c r="M38" s="78" t="s">
        <v>67</v>
      </c>
      <c r="N38" s="79"/>
      <c r="O38" s="80"/>
      <c r="P38" s="306" t="s">
        <v>57</v>
      </c>
      <c r="Q38" s="302"/>
      <c r="R38" s="307">
        <f>F6*P38</f>
        <v>12.916666666666654</v>
      </c>
      <c r="S38" s="308"/>
      <c r="T38" s="309"/>
      <c r="U38" s="75"/>
      <c r="V38" s="76"/>
      <c r="W38" s="76"/>
      <c r="X38" s="76"/>
      <c r="Y38" s="76"/>
      <c r="Z38" s="77"/>
      <c r="AA38" s="69"/>
      <c r="AB38" s="70"/>
      <c r="AC38" s="70"/>
      <c r="AD38" s="71"/>
      <c r="AE38" s="81">
        <v>10</v>
      </c>
      <c r="AF38" s="82"/>
      <c r="AG38" s="82"/>
      <c r="AH38" s="83"/>
      <c r="AI38" s="72"/>
      <c r="AJ38" s="73"/>
      <c r="AK38" s="73"/>
      <c r="AL38" s="74"/>
      <c r="AM38" s="75"/>
      <c r="AN38" s="76"/>
      <c r="AO38" s="76"/>
      <c r="AP38" s="77"/>
      <c r="AQ38" s="313">
        <f t="shared" si="1"/>
        <v>22.916666666666654</v>
      </c>
      <c r="AR38" s="314"/>
      <c r="AS38" s="314"/>
      <c r="AT38" s="314"/>
      <c r="AU38" s="314"/>
      <c r="AV38" s="315"/>
      <c r="AW38" s="48"/>
      <c r="AX38" s="34"/>
      <c r="AY38" s="180"/>
      <c r="AZ38" s="180"/>
      <c r="BA38" s="180"/>
      <c r="BB38" s="93"/>
      <c r="BC38" s="36"/>
      <c r="BL38" s="12"/>
    </row>
    <row r="39" spans="1:64" ht="15.75" customHeight="1" thickBot="1">
      <c r="A39" s="36"/>
      <c r="B39" s="84">
        <v>43266</v>
      </c>
      <c r="C39" s="85"/>
      <c r="D39" s="85"/>
      <c r="E39" s="86"/>
      <c r="F39" s="87" t="s">
        <v>61</v>
      </c>
      <c r="G39" s="88"/>
      <c r="H39" s="88"/>
      <c r="I39" s="89"/>
      <c r="J39" s="78" t="s">
        <v>72</v>
      </c>
      <c r="K39" s="79"/>
      <c r="L39" s="80"/>
      <c r="M39" s="78" t="s">
        <v>66</v>
      </c>
      <c r="N39" s="79"/>
      <c r="O39" s="80"/>
      <c r="P39" s="306" t="s">
        <v>57</v>
      </c>
      <c r="Q39" s="302"/>
      <c r="R39" s="307">
        <f>F6*P39</f>
        <v>12.916666666666654</v>
      </c>
      <c r="S39" s="308"/>
      <c r="T39" s="309"/>
      <c r="U39" s="81"/>
      <c r="V39" s="82"/>
      <c r="W39" s="82"/>
      <c r="X39" s="82"/>
      <c r="Y39" s="82"/>
      <c r="Z39" s="83"/>
      <c r="AA39" s="160"/>
      <c r="AB39" s="161"/>
      <c r="AC39" s="161"/>
      <c r="AD39" s="162"/>
      <c r="AE39" s="81">
        <v>10</v>
      </c>
      <c r="AF39" s="82"/>
      <c r="AG39" s="82"/>
      <c r="AH39" s="83"/>
      <c r="AI39" s="166"/>
      <c r="AJ39" s="85"/>
      <c r="AK39" s="85"/>
      <c r="AL39" s="86"/>
      <c r="AM39" s="81"/>
      <c r="AN39" s="82"/>
      <c r="AO39" s="82"/>
      <c r="AP39" s="83"/>
      <c r="AQ39" s="313">
        <f t="shared" si="0"/>
        <v>22.916666666666654</v>
      </c>
      <c r="AR39" s="314"/>
      <c r="AS39" s="314"/>
      <c r="AT39" s="314"/>
      <c r="AU39" s="314"/>
      <c r="AV39" s="315"/>
      <c r="AW39" s="48"/>
      <c r="AX39" s="34"/>
      <c r="AY39" s="180"/>
      <c r="AZ39" s="180"/>
      <c r="BA39" s="180"/>
      <c r="BB39" s="93"/>
      <c r="BC39" s="36"/>
      <c r="BL39" s="12">
        <v>20</v>
      </c>
    </row>
    <row r="40" spans="1:64" ht="15.75" customHeight="1" thickBot="1">
      <c r="A40" s="36"/>
      <c r="B40" s="96">
        <v>43273</v>
      </c>
      <c r="C40" s="97"/>
      <c r="D40" s="97"/>
      <c r="E40" s="98"/>
      <c r="F40" s="87" t="s">
        <v>61</v>
      </c>
      <c r="G40" s="88"/>
      <c r="H40" s="88"/>
      <c r="I40" s="89"/>
      <c r="J40" s="148" t="s">
        <v>63</v>
      </c>
      <c r="K40" s="149"/>
      <c r="L40" s="150"/>
      <c r="M40" s="148" t="s">
        <v>65</v>
      </c>
      <c r="N40" s="149"/>
      <c r="O40" s="150"/>
      <c r="P40" s="306" t="s">
        <v>57</v>
      </c>
      <c r="Q40" s="302"/>
      <c r="R40" s="307">
        <f>F6*P40</f>
        <v>12.916666666666654</v>
      </c>
      <c r="S40" s="308"/>
      <c r="T40" s="309"/>
      <c r="U40" s="154"/>
      <c r="V40" s="155"/>
      <c r="W40" s="155"/>
      <c r="X40" s="155"/>
      <c r="Y40" s="155"/>
      <c r="Z40" s="156"/>
      <c r="AA40" s="163"/>
      <c r="AB40" s="164"/>
      <c r="AC40" s="164"/>
      <c r="AD40" s="165"/>
      <c r="AE40" s="154">
        <v>10</v>
      </c>
      <c r="AF40" s="155"/>
      <c r="AG40" s="155"/>
      <c r="AH40" s="156"/>
      <c r="AI40" s="167"/>
      <c r="AJ40" s="97"/>
      <c r="AK40" s="97"/>
      <c r="AL40" s="98"/>
      <c r="AM40" s="154"/>
      <c r="AN40" s="155"/>
      <c r="AO40" s="155"/>
      <c r="AP40" s="156"/>
      <c r="AQ40" s="313">
        <f t="shared" si="0"/>
        <v>22.916666666666654</v>
      </c>
      <c r="AR40" s="314"/>
      <c r="AS40" s="314"/>
      <c r="AT40" s="314"/>
      <c r="AU40" s="314"/>
      <c r="AV40" s="315"/>
      <c r="AW40" s="48"/>
      <c r="AX40" s="34"/>
      <c r="AY40" s="180"/>
      <c r="AZ40" s="180"/>
      <c r="BA40" s="180"/>
      <c r="BB40" s="93"/>
      <c r="BC40" s="36"/>
      <c r="BL40" s="12">
        <v>21</v>
      </c>
    </row>
    <row r="41" spans="1:64" ht="24.75" customHeight="1" thickBot="1">
      <c r="A41" s="36"/>
      <c r="B41" s="105" t="s">
        <v>24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  <c r="R41" s="151">
        <f>SUM(R13:T40)</f>
        <v>361.6666666666661</v>
      </c>
      <c r="S41" s="152"/>
      <c r="T41" s="153"/>
      <c r="U41" s="151">
        <f>SUM(U13:Z40)</f>
        <v>0</v>
      </c>
      <c r="V41" s="152"/>
      <c r="W41" s="152"/>
      <c r="X41" s="152"/>
      <c r="Y41" s="152"/>
      <c r="Z41" s="153"/>
      <c r="AA41" s="157"/>
      <c r="AB41" s="158"/>
      <c r="AC41" s="158"/>
      <c r="AD41" s="159"/>
      <c r="AE41" s="151">
        <f>SUM(AE13:AH40)</f>
        <v>250</v>
      </c>
      <c r="AF41" s="152"/>
      <c r="AG41" s="152"/>
      <c r="AH41" s="153"/>
      <c r="AI41" s="105"/>
      <c r="AJ41" s="106"/>
      <c r="AK41" s="106"/>
      <c r="AL41" s="107"/>
      <c r="AM41" s="151">
        <f>SUM(AM13:AP40)</f>
        <v>0</v>
      </c>
      <c r="AN41" s="152"/>
      <c r="AO41" s="152"/>
      <c r="AP41" s="153"/>
      <c r="AQ41" s="151">
        <f>SUM(AQ13:AV40)</f>
        <v>611.666666666666</v>
      </c>
      <c r="AR41" s="152"/>
      <c r="AS41" s="152"/>
      <c r="AT41" s="152"/>
      <c r="AU41" s="152"/>
      <c r="AV41" s="153"/>
      <c r="AW41" s="48"/>
      <c r="AX41" s="34"/>
      <c r="AY41" s="180"/>
      <c r="AZ41" s="180"/>
      <c r="BA41" s="180"/>
      <c r="BB41" s="93"/>
      <c r="BC41" s="36"/>
      <c r="BL41" s="12">
        <v>22</v>
      </c>
    </row>
    <row r="42" spans="1:64" ht="30.75" customHeight="1">
      <c r="A42" s="36"/>
      <c r="B42" s="182" t="s">
        <v>46</v>
      </c>
      <c r="C42" s="183"/>
      <c r="D42" s="183"/>
      <c r="E42" s="183"/>
      <c r="F42" s="183"/>
      <c r="G42" s="183"/>
      <c r="H42" s="183"/>
      <c r="I42" s="183" t="str">
        <f>F13</f>
        <v>GENÇ-BİNGÖL-GENÇ</v>
      </c>
      <c r="J42" s="183"/>
      <c r="K42" s="183"/>
      <c r="L42" s="183"/>
      <c r="M42" s="183"/>
      <c r="N42" s="183"/>
      <c r="O42" s="183"/>
      <c r="P42" s="183" t="s">
        <v>47</v>
      </c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4">
        <f>C47</f>
        <v>607.0241166666659</v>
      </c>
      <c r="AD42" s="183"/>
      <c r="AE42" s="183"/>
      <c r="AF42" s="183"/>
      <c r="AG42" s="183"/>
      <c r="AH42" s="183"/>
      <c r="AI42" s="183"/>
      <c r="AJ42" s="183"/>
      <c r="AK42" s="183"/>
      <c r="AL42" s="183"/>
      <c r="AM42" s="185" t="s">
        <v>48</v>
      </c>
      <c r="AN42" s="185"/>
      <c r="AO42" s="185"/>
      <c r="AP42" s="185"/>
      <c r="AQ42" s="185"/>
      <c r="AR42" s="185"/>
      <c r="AS42" s="185"/>
      <c r="AT42" s="185"/>
      <c r="AU42" s="185"/>
      <c r="AV42" s="186"/>
      <c r="AW42" s="49"/>
      <c r="AX42" s="34"/>
      <c r="AY42" s="180"/>
      <c r="AZ42" s="180"/>
      <c r="BA42" s="180"/>
      <c r="BB42" s="93"/>
      <c r="BC42" s="36"/>
      <c r="BL42" s="12">
        <v>23</v>
      </c>
    </row>
    <row r="43" spans="1:64" ht="12.75">
      <c r="A43" s="36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4"/>
      <c r="AW43" s="34"/>
      <c r="AX43" s="34"/>
      <c r="AY43" s="180"/>
      <c r="AZ43" s="180"/>
      <c r="BA43" s="180"/>
      <c r="BB43" s="93"/>
      <c r="BC43" s="36"/>
      <c r="BL43" s="12">
        <v>24</v>
      </c>
    </row>
    <row r="44" spans="1:64" ht="12.75">
      <c r="A44" s="36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4"/>
      <c r="AW44" s="34"/>
      <c r="AX44" s="34"/>
      <c r="AY44" s="180"/>
      <c r="AZ44" s="180"/>
      <c r="BA44" s="180"/>
      <c r="BB44" s="93"/>
      <c r="BC44" s="36"/>
      <c r="BL44" s="12">
        <v>25</v>
      </c>
    </row>
    <row r="45" spans="1:64" ht="19.5" customHeight="1">
      <c r="A45" s="36"/>
      <c r="B45" s="55" t="s">
        <v>49</v>
      </c>
      <c r="C45" s="94">
        <f>AQ41</f>
        <v>611.666666666666</v>
      </c>
      <c r="D45" s="95"/>
      <c r="E45" s="95"/>
      <c r="F45" s="95"/>
      <c r="G45" s="95"/>
      <c r="H45" s="95"/>
      <c r="I45" s="95"/>
      <c r="J45" s="95"/>
      <c r="K45" s="95"/>
      <c r="L45" s="95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129">
        <f ca="1">TODAY()</f>
        <v>43277</v>
      </c>
      <c r="Y45" s="121"/>
      <c r="Z45" s="121"/>
      <c r="AA45" s="121"/>
      <c r="AB45" s="121"/>
      <c r="AC45" s="121"/>
      <c r="AD45" s="121"/>
      <c r="AE45" s="53"/>
      <c r="AF45" s="53"/>
      <c r="AG45" s="53"/>
      <c r="AH45" s="53"/>
      <c r="AI45" s="53"/>
      <c r="AJ45" s="53"/>
      <c r="AK45" s="53"/>
      <c r="AL45" s="56"/>
      <c r="AM45" s="104">
        <f ca="1">TODAY()</f>
        <v>43277</v>
      </c>
      <c r="AN45" s="102"/>
      <c r="AO45" s="102"/>
      <c r="AP45" s="102"/>
      <c r="AQ45" s="102"/>
      <c r="AR45" s="102"/>
      <c r="AS45" s="53"/>
      <c r="AT45" s="53"/>
      <c r="AU45" s="53"/>
      <c r="AV45" s="54"/>
      <c r="AW45" s="34"/>
      <c r="AX45" s="34"/>
      <c r="AY45" s="180"/>
      <c r="AZ45" s="180"/>
      <c r="BA45" s="180"/>
      <c r="BB45" s="93"/>
      <c r="BC45" s="36"/>
      <c r="BL45" s="12">
        <v>26</v>
      </c>
    </row>
    <row r="46" spans="1:64" ht="19.5" customHeight="1">
      <c r="A46" s="36"/>
      <c r="B46" s="55" t="s">
        <v>53</v>
      </c>
      <c r="C46" s="94">
        <f>C45*7.59/1000</f>
        <v>4.642549999999995</v>
      </c>
      <c r="D46" s="95"/>
      <c r="E46" s="95"/>
      <c r="F46" s="95"/>
      <c r="G46" s="95"/>
      <c r="H46" s="95"/>
      <c r="I46" s="95"/>
      <c r="J46" s="95"/>
      <c r="K46" s="95"/>
      <c r="L46" s="95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102" t="s">
        <v>25</v>
      </c>
      <c r="Y46" s="102"/>
      <c r="Z46" s="102"/>
      <c r="AA46" s="102"/>
      <c r="AB46" s="102"/>
      <c r="AC46" s="102"/>
      <c r="AD46" s="102"/>
      <c r="AE46" s="53"/>
      <c r="AF46" s="53"/>
      <c r="AG46" s="53"/>
      <c r="AH46" s="53"/>
      <c r="AI46" s="53"/>
      <c r="AJ46" s="53"/>
      <c r="AK46" s="53"/>
      <c r="AL46" s="57"/>
      <c r="AM46" s="103" t="s">
        <v>26</v>
      </c>
      <c r="AN46" s="103"/>
      <c r="AO46" s="103"/>
      <c r="AP46" s="103"/>
      <c r="AQ46" s="103"/>
      <c r="AR46" s="103"/>
      <c r="AS46" s="53"/>
      <c r="AT46" s="53"/>
      <c r="AU46" s="56"/>
      <c r="AV46" s="54"/>
      <c r="AW46" s="34"/>
      <c r="AX46" s="34"/>
      <c r="AY46" s="180"/>
      <c r="AZ46" s="180"/>
      <c r="BA46" s="180"/>
      <c r="BB46" s="93"/>
      <c r="BC46" s="36"/>
      <c r="BL46" s="12">
        <v>27</v>
      </c>
    </row>
    <row r="47" spans="1:64" ht="22.5">
      <c r="A47" s="36"/>
      <c r="B47" s="55" t="s">
        <v>50</v>
      </c>
      <c r="C47" s="94">
        <f>C45-C46</f>
        <v>607.0241166666659</v>
      </c>
      <c r="D47" s="95"/>
      <c r="E47" s="95"/>
      <c r="F47" s="95"/>
      <c r="G47" s="95"/>
      <c r="H47" s="95"/>
      <c r="I47" s="95"/>
      <c r="J47" s="95"/>
      <c r="K47" s="95"/>
      <c r="L47" s="95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103" t="s">
        <v>27</v>
      </c>
      <c r="AN47" s="103"/>
      <c r="AO47" s="103"/>
      <c r="AP47" s="103"/>
      <c r="AQ47" s="103"/>
      <c r="AR47" s="103"/>
      <c r="AS47" s="53"/>
      <c r="AT47" s="53"/>
      <c r="AU47" s="53"/>
      <c r="AV47" s="54"/>
      <c r="AW47" s="34"/>
      <c r="AX47" s="34"/>
      <c r="AY47" s="180"/>
      <c r="AZ47" s="180"/>
      <c r="BA47" s="180"/>
      <c r="BB47" s="93"/>
      <c r="BC47" s="36"/>
      <c r="BL47" s="12">
        <v>28</v>
      </c>
    </row>
    <row r="48" spans="1:64" ht="22.5">
      <c r="A48" s="36"/>
      <c r="B48" s="55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60"/>
      <c r="AN48" s="60"/>
      <c r="AO48" s="60"/>
      <c r="AP48" s="60"/>
      <c r="AQ48" s="60"/>
      <c r="AR48" s="60"/>
      <c r="AS48" s="53"/>
      <c r="AT48" s="53"/>
      <c r="AU48" s="53"/>
      <c r="AV48" s="54"/>
      <c r="AW48" s="34"/>
      <c r="AX48" s="34"/>
      <c r="AY48" s="180"/>
      <c r="AZ48" s="180"/>
      <c r="BA48" s="180"/>
      <c r="BB48" s="93"/>
      <c r="BC48" s="36"/>
      <c r="BL48" s="12">
        <v>29</v>
      </c>
    </row>
    <row r="49" spans="1:64" ht="19.5" customHeight="1">
      <c r="A49" s="36"/>
      <c r="B49" s="61" t="s">
        <v>28</v>
      </c>
      <c r="C49" s="53" t="s">
        <v>29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102" t="s">
        <v>43</v>
      </c>
      <c r="V49" s="102"/>
      <c r="W49" s="102"/>
      <c r="X49" s="102"/>
      <c r="Y49" s="102" t="str">
        <f>F1</f>
        <v>MUHAMMED GÖRAL</v>
      </c>
      <c r="Z49" s="102"/>
      <c r="AA49" s="102"/>
      <c r="AB49" s="102"/>
      <c r="AC49" s="102"/>
      <c r="AD49" s="102"/>
      <c r="AE49" s="102"/>
      <c r="AF49" s="62"/>
      <c r="AG49" s="63" t="s">
        <v>51</v>
      </c>
      <c r="AH49" s="99" t="s">
        <v>71</v>
      </c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45"/>
      <c r="AX49" s="34"/>
      <c r="AY49" s="180"/>
      <c r="AZ49" s="180"/>
      <c r="BA49" s="180"/>
      <c r="BB49" s="93"/>
      <c r="BC49" s="36"/>
      <c r="BL49" s="12">
        <v>32</v>
      </c>
    </row>
    <row r="50" spans="1:64" ht="19.5" customHeight="1">
      <c r="A50" s="36"/>
      <c r="B50" s="64"/>
      <c r="C50" s="65" t="s">
        <v>30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53"/>
      <c r="S50" s="53"/>
      <c r="T50" s="53"/>
      <c r="U50" s="130" t="s">
        <v>44</v>
      </c>
      <c r="V50" s="130"/>
      <c r="W50" s="130"/>
      <c r="X50" s="130"/>
      <c r="Y50" s="102" t="str">
        <f>F3</f>
        <v>Memur</v>
      </c>
      <c r="Z50" s="102"/>
      <c r="AA50" s="102"/>
      <c r="AB50" s="102"/>
      <c r="AC50" s="102"/>
      <c r="AD50" s="102"/>
      <c r="AE50" s="102"/>
      <c r="AF50" s="56"/>
      <c r="AG50" s="63" t="s">
        <v>52</v>
      </c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45"/>
      <c r="AX50" s="34"/>
      <c r="AY50" s="180"/>
      <c r="AZ50" s="180"/>
      <c r="BA50" s="180"/>
      <c r="BB50" s="93"/>
      <c r="BC50" s="36"/>
      <c r="BL50" s="12">
        <v>33</v>
      </c>
    </row>
    <row r="51" spans="1:64" ht="12" customHeight="1" thickBot="1">
      <c r="A51" s="36"/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8"/>
      <c r="AW51" s="34"/>
      <c r="AX51" s="34"/>
      <c r="AY51" s="180"/>
      <c r="AZ51" s="180"/>
      <c r="BA51" s="180"/>
      <c r="BB51" s="93"/>
      <c r="BC51" s="36"/>
      <c r="BL51" s="12">
        <v>34</v>
      </c>
    </row>
    <row r="52" spans="1:64" ht="12.75">
      <c r="A52" s="35"/>
      <c r="B52" s="34" t="s">
        <v>31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181"/>
      <c r="AZ52" s="180"/>
      <c r="BA52" s="180"/>
      <c r="BB52" s="93"/>
      <c r="BC52" s="36"/>
      <c r="BL52" s="12">
        <v>35</v>
      </c>
    </row>
    <row r="53" spans="1:64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181"/>
      <c r="AZ53" s="180"/>
      <c r="BA53" s="180"/>
      <c r="BB53" s="93"/>
      <c r="BC53" s="36"/>
      <c r="BL53" s="12">
        <v>36</v>
      </c>
    </row>
    <row r="54" spans="1:64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6"/>
      <c r="AX54" s="36"/>
      <c r="BB54" s="93"/>
      <c r="BC54" s="36"/>
      <c r="BL54" s="12">
        <v>37</v>
      </c>
    </row>
    <row r="55" spans="1:64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7" t="s">
        <v>55</v>
      </c>
      <c r="AI55" s="37"/>
      <c r="AJ55" s="37"/>
      <c r="AK55" s="37"/>
      <c r="AL55" s="37"/>
      <c r="AM55" s="37"/>
      <c r="AN55" s="37"/>
      <c r="AO55" s="37"/>
      <c r="AP55" s="37"/>
      <c r="AQ55" s="36"/>
      <c r="AR55" s="36"/>
      <c r="AS55" s="36"/>
      <c r="AT55" s="36"/>
      <c r="AU55" s="36"/>
      <c r="AV55" s="36"/>
      <c r="AW55" s="36"/>
      <c r="AX55" s="36"/>
      <c r="BB55" s="93"/>
      <c r="BC55" s="36"/>
      <c r="BL55" s="12">
        <v>38</v>
      </c>
    </row>
    <row r="56" spans="1:64" ht="18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100" t="s">
        <v>54</v>
      </c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BB56" s="93"/>
      <c r="BC56" s="36"/>
      <c r="BL56" s="12">
        <v>39</v>
      </c>
    </row>
    <row r="57" spans="1:64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BB57" s="93"/>
      <c r="BC57" s="36"/>
      <c r="BL57" s="12">
        <v>40</v>
      </c>
    </row>
    <row r="58" spans="1:64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BB58" s="93"/>
      <c r="BC58" s="36"/>
      <c r="BL58" s="12">
        <v>41</v>
      </c>
    </row>
    <row r="59" spans="1:64" ht="5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93"/>
      <c r="BC59" s="36"/>
      <c r="BL59" s="12">
        <v>42</v>
      </c>
    </row>
    <row r="60" spans="1:64" ht="12.75">
      <c r="A60" s="91" t="s">
        <v>59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L60" s="12">
        <v>43</v>
      </c>
    </row>
    <row r="61" spans="1:64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L61" s="12">
        <v>44</v>
      </c>
    </row>
    <row r="62" spans="1:64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L62" s="12">
        <v>45</v>
      </c>
    </row>
    <row r="63" ht="12.75">
      <c r="BL63" s="12">
        <v>46</v>
      </c>
    </row>
    <row r="64" ht="12.75">
      <c r="BL64" s="12">
        <v>47</v>
      </c>
    </row>
    <row r="65" ht="12.75">
      <c r="BL65" s="12">
        <v>48</v>
      </c>
    </row>
    <row r="66" ht="12.75">
      <c r="BL66" s="12">
        <v>49</v>
      </c>
    </row>
    <row r="67" ht="12.75">
      <c r="BL67" s="12">
        <v>50</v>
      </c>
    </row>
    <row r="68" ht="12.75">
      <c r="BL68" s="12">
        <v>51</v>
      </c>
    </row>
    <row r="69" ht="12.75">
      <c r="BL69" s="12">
        <v>52</v>
      </c>
    </row>
    <row r="70" ht="12.75">
      <c r="BL70" s="12">
        <v>53</v>
      </c>
    </row>
    <row r="71" ht="12.75">
      <c r="BL71" s="12">
        <v>54</v>
      </c>
    </row>
    <row r="72" ht="12.75">
      <c r="BL72" s="12">
        <v>55</v>
      </c>
    </row>
    <row r="73" ht="12.75">
      <c r="BL73" s="12">
        <v>56</v>
      </c>
    </row>
    <row r="74" ht="12.75">
      <c r="BL74" s="12">
        <v>57</v>
      </c>
    </row>
    <row r="75" ht="12.75">
      <c r="BL75" s="12">
        <v>58</v>
      </c>
    </row>
    <row r="76" ht="12.75">
      <c r="BL76" s="12">
        <v>59</v>
      </c>
    </row>
    <row r="77" ht="12.75">
      <c r="BL77" s="12">
        <v>60</v>
      </c>
    </row>
    <row r="78" ht="12.75">
      <c r="BL78" s="12">
        <v>61</v>
      </c>
    </row>
    <row r="79" ht="12.75">
      <c r="BL79" s="12">
        <v>62</v>
      </c>
    </row>
    <row r="80" ht="12.75">
      <c r="BL80" s="12">
        <v>63</v>
      </c>
    </row>
    <row r="81" ht="12.75">
      <c r="BL81" s="12">
        <v>64</v>
      </c>
    </row>
    <row r="82" ht="12.75">
      <c r="BL82" s="12">
        <v>65</v>
      </c>
    </row>
    <row r="83" ht="12.75">
      <c r="BL83" s="12">
        <v>66</v>
      </c>
    </row>
    <row r="84" ht="12.75">
      <c r="BL84" s="12">
        <v>67</v>
      </c>
    </row>
    <row r="85" ht="12.75">
      <c r="BL85" s="12">
        <v>68</v>
      </c>
    </row>
    <row r="86" ht="12.75">
      <c r="BL86" s="12">
        <v>69</v>
      </c>
    </row>
    <row r="87" ht="12.75">
      <c r="BL87" s="12">
        <v>70</v>
      </c>
    </row>
    <row r="88" ht="12.75">
      <c r="BL88" s="12">
        <v>71</v>
      </c>
    </row>
    <row r="89" ht="12.75">
      <c r="BL89" s="12">
        <v>72</v>
      </c>
    </row>
    <row r="90" ht="12.75">
      <c r="BL90" s="12">
        <v>73</v>
      </c>
    </row>
    <row r="91" ht="12.75">
      <c r="BL91" s="12">
        <v>74</v>
      </c>
    </row>
    <row r="92" ht="12.75">
      <c r="BL92" s="12">
        <v>75</v>
      </c>
    </row>
    <row r="93" ht="12.75">
      <c r="BL93" s="12">
        <v>76</v>
      </c>
    </row>
    <row r="94" ht="12.75">
      <c r="BL94" s="12">
        <v>77</v>
      </c>
    </row>
    <row r="95" ht="12.75">
      <c r="BL95" s="12">
        <v>78</v>
      </c>
    </row>
    <row r="96" ht="12.75">
      <c r="BL96" s="12">
        <v>79</v>
      </c>
    </row>
    <row r="97" ht="12.75">
      <c r="BL97" s="12">
        <v>80</v>
      </c>
    </row>
    <row r="98" ht="12.75">
      <c r="BL98" s="12">
        <v>81</v>
      </c>
    </row>
    <row r="99" ht="12.75">
      <c r="BL99" s="12">
        <v>82</v>
      </c>
    </row>
    <row r="100" ht="12.75">
      <c r="BL100" s="12">
        <v>83</v>
      </c>
    </row>
    <row r="101" ht="12.75">
      <c r="BL101" s="12">
        <v>84</v>
      </c>
    </row>
    <row r="102" ht="12.75">
      <c r="BL102" s="12">
        <v>85</v>
      </c>
    </row>
    <row r="103" ht="12.75">
      <c r="BL103" s="12">
        <v>86</v>
      </c>
    </row>
    <row r="104" ht="12.75">
      <c r="BL104" s="12">
        <v>87</v>
      </c>
    </row>
    <row r="105" ht="12.75">
      <c r="BL105" s="12">
        <v>88</v>
      </c>
    </row>
    <row r="106" ht="12.75">
      <c r="BL106" s="12">
        <v>89</v>
      </c>
    </row>
    <row r="107" ht="12.75">
      <c r="BL107" s="12">
        <v>90</v>
      </c>
    </row>
  </sheetData>
  <sheetProtection/>
  <mergeCells count="378">
    <mergeCell ref="AQ19:AV19"/>
    <mergeCell ref="AY1:BA53"/>
    <mergeCell ref="F1:O1"/>
    <mergeCell ref="B42:H42"/>
    <mergeCell ref="I42:O42"/>
    <mergeCell ref="P42:AB42"/>
    <mergeCell ref="AC42:AL42"/>
    <mergeCell ref="AM42:AV42"/>
    <mergeCell ref="P27:Q27"/>
    <mergeCell ref="P28:Q28"/>
    <mergeCell ref="AA25:AD25"/>
    <mergeCell ref="AQ26:AV26"/>
    <mergeCell ref="AQ27:AV27"/>
    <mergeCell ref="AQ28:AV28"/>
    <mergeCell ref="B2:E2"/>
    <mergeCell ref="F2:O2"/>
    <mergeCell ref="F5:O5"/>
    <mergeCell ref="AK4:AN5"/>
    <mergeCell ref="AO4:AV5"/>
    <mergeCell ref="AQ18:AV18"/>
    <mergeCell ref="AQ24:AV24"/>
    <mergeCell ref="AM20:AP20"/>
    <mergeCell ref="AM21:AP21"/>
    <mergeCell ref="AM22:AP22"/>
    <mergeCell ref="AM23:AP23"/>
    <mergeCell ref="AQ41:AV41"/>
    <mergeCell ref="AQ30:AV30"/>
    <mergeCell ref="AQ31:AV31"/>
    <mergeCell ref="AQ25:AV25"/>
    <mergeCell ref="AQ39:AV39"/>
    <mergeCell ref="AQ40:AV40"/>
    <mergeCell ref="AQ13:AV13"/>
    <mergeCell ref="AQ17:AV17"/>
    <mergeCell ref="AQ14:AV14"/>
    <mergeCell ref="AQ15:AV15"/>
    <mergeCell ref="AQ16:AV16"/>
    <mergeCell ref="AQ29:AV29"/>
    <mergeCell ref="AQ32:AV32"/>
    <mergeCell ref="AQ21:AV21"/>
    <mergeCell ref="AQ20:AV20"/>
    <mergeCell ref="AQ22:AV22"/>
    <mergeCell ref="AQ23:AV23"/>
    <mergeCell ref="AM40:AP40"/>
    <mergeCell ref="AM41:AP41"/>
    <mergeCell ref="AM24:AP24"/>
    <mergeCell ref="AM29:AP29"/>
    <mergeCell ref="AM30:AP30"/>
    <mergeCell ref="AM31:AP31"/>
    <mergeCell ref="AM32:AP32"/>
    <mergeCell ref="AM39:AP39"/>
    <mergeCell ref="AI39:AL39"/>
    <mergeCell ref="AI40:AL40"/>
    <mergeCell ref="AI41:AL41"/>
    <mergeCell ref="AM13:AP13"/>
    <mergeCell ref="AM14:AP14"/>
    <mergeCell ref="AM15:AP15"/>
    <mergeCell ref="AM16:AP16"/>
    <mergeCell ref="AM17:AP17"/>
    <mergeCell ref="AM18:AP18"/>
    <mergeCell ref="AM19:AP19"/>
    <mergeCell ref="AI29:AL29"/>
    <mergeCell ref="AI30:AL30"/>
    <mergeCell ref="AI31:AL31"/>
    <mergeCell ref="AI32:AL32"/>
    <mergeCell ref="AI21:AL21"/>
    <mergeCell ref="AI22:AL22"/>
    <mergeCell ref="AI23:AL23"/>
    <mergeCell ref="AI24:AL24"/>
    <mergeCell ref="AI25:AL25"/>
    <mergeCell ref="AI26:AL26"/>
    <mergeCell ref="AI17:AL17"/>
    <mergeCell ref="AI18:AL18"/>
    <mergeCell ref="AI19:AL19"/>
    <mergeCell ref="AI20:AL20"/>
    <mergeCell ref="AI13:AL13"/>
    <mergeCell ref="AI14:AL14"/>
    <mergeCell ref="AI15:AL15"/>
    <mergeCell ref="AI16:AL16"/>
    <mergeCell ref="AE32:AH32"/>
    <mergeCell ref="AE39:AH39"/>
    <mergeCell ref="AE40:AH40"/>
    <mergeCell ref="AE41:AH41"/>
    <mergeCell ref="AE24:AH24"/>
    <mergeCell ref="AE29:AH29"/>
    <mergeCell ref="AE30:AH30"/>
    <mergeCell ref="AE31:AH31"/>
    <mergeCell ref="AE33:AH33"/>
    <mergeCell ref="AE34:AH34"/>
    <mergeCell ref="AE20:AH20"/>
    <mergeCell ref="AE21:AH21"/>
    <mergeCell ref="AE22:AH22"/>
    <mergeCell ref="AE23:AH23"/>
    <mergeCell ref="AA39:AD39"/>
    <mergeCell ref="AA40:AD40"/>
    <mergeCell ref="AA31:AD31"/>
    <mergeCell ref="AA32:AD32"/>
    <mergeCell ref="AA21:AD21"/>
    <mergeCell ref="AA22:AD22"/>
    <mergeCell ref="AA41:AD41"/>
    <mergeCell ref="AE13:AH13"/>
    <mergeCell ref="AE14:AH14"/>
    <mergeCell ref="AE15:AH15"/>
    <mergeCell ref="AE16:AH16"/>
    <mergeCell ref="AE17:AH17"/>
    <mergeCell ref="AE18:AH18"/>
    <mergeCell ref="AE19:AH19"/>
    <mergeCell ref="AA29:AD29"/>
    <mergeCell ref="AA30:AD30"/>
    <mergeCell ref="AA17:AD17"/>
    <mergeCell ref="AA18:AD18"/>
    <mergeCell ref="AA19:AD19"/>
    <mergeCell ref="AA20:AD20"/>
    <mergeCell ref="U20:Z20"/>
    <mergeCell ref="U22:Z22"/>
    <mergeCell ref="AA14:AD14"/>
    <mergeCell ref="AA15:AD15"/>
    <mergeCell ref="AA16:AD16"/>
    <mergeCell ref="U39:Z39"/>
    <mergeCell ref="U40:Z40"/>
    <mergeCell ref="U21:Z21"/>
    <mergeCell ref="U23:Z23"/>
    <mergeCell ref="U24:Z24"/>
    <mergeCell ref="AA23:AD23"/>
    <mergeCell ref="AA24:AD24"/>
    <mergeCell ref="R41:T41"/>
    <mergeCell ref="U41:Z41"/>
    <mergeCell ref="U29:Z29"/>
    <mergeCell ref="U30:Z30"/>
    <mergeCell ref="U31:Z31"/>
    <mergeCell ref="U32:Z32"/>
    <mergeCell ref="R32:T32"/>
    <mergeCell ref="R39:T39"/>
    <mergeCell ref="R40:T40"/>
    <mergeCell ref="R30:T30"/>
    <mergeCell ref="R31:T31"/>
    <mergeCell ref="R20:T20"/>
    <mergeCell ref="R21:T21"/>
    <mergeCell ref="R22:T22"/>
    <mergeCell ref="R23:T23"/>
    <mergeCell ref="R25:T25"/>
    <mergeCell ref="R26:T26"/>
    <mergeCell ref="R14:T14"/>
    <mergeCell ref="R15:T15"/>
    <mergeCell ref="U14:Z14"/>
    <mergeCell ref="U15:Z15"/>
    <mergeCell ref="R24:T24"/>
    <mergeCell ref="R29:T29"/>
    <mergeCell ref="U16:Z16"/>
    <mergeCell ref="U17:Z17"/>
    <mergeCell ref="U18:Z18"/>
    <mergeCell ref="U19:Z19"/>
    <mergeCell ref="R16:T16"/>
    <mergeCell ref="R17:T17"/>
    <mergeCell ref="R18:T18"/>
    <mergeCell ref="R19:T19"/>
    <mergeCell ref="P21:Q21"/>
    <mergeCell ref="P22:Q22"/>
    <mergeCell ref="P31:Q31"/>
    <mergeCell ref="P32:Q32"/>
    <mergeCell ref="P39:Q39"/>
    <mergeCell ref="P40:Q40"/>
    <mergeCell ref="P23:Q23"/>
    <mergeCell ref="P24:Q24"/>
    <mergeCell ref="P29:Q29"/>
    <mergeCell ref="P30:Q30"/>
    <mergeCell ref="P25:Q25"/>
    <mergeCell ref="P26:Q26"/>
    <mergeCell ref="M25:O25"/>
    <mergeCell ref="M26:O26"/>
    <mergeCell ref="M40:O40"/>
    <mergeCell ref="P14:Q14"/>
    <mergeCell ref="P15:Q15"/>
    <mergeCell ref="P16:Q16"/>
    <mergeCell ref="P17:Q17"/>
    <mergeCell ref="P18:Q18"/>
    <mergeCell ref="P19:Q19"/>
    <mergeCell ref="P20:Q20"/>
    <mergeCell ref="M16:O16"/>
    <mergeCell ref="M17:O17"/>
    <mergeCell ref="M30:O30"/>
    <mergeCell ref="M31:O31"/>
    <mergeCell ref="M32:O32"/>
    <mergeCell ref="M39:O39"/>
    <mergeCell ref="M22:O22"/>
    <mergeCell ref="M23:O23"/>
    <mergeCell ref="M24:O24"/>
    <mergeCell ref="M29:O29"/>
    <mergeCell ref="J39:L39"/>
    <mergeCell ref="J40:L40"/>
    <mergeCell ref="J23:L23"/>
    <mergeCell ref="J24:L24"/>
    <mergeCell ref="J29:L29"/>
    <mergeCell ref="J30:L30"/>
    <mergeCell ref="J31:L31"/>
    <mergeCell ref="J25:L25"/>
    <mergeCell ref="J26:L26"/>
    <mergeCell ref="J27:L27"/>
    <mergeCell ref="J28:L28"/>
    <mergeCell ref="J32:L32"/>
    <mergeCell ref="F32:I32"/>
    <mergeCell ref="F39:I39"/>
    <mergeCell ref="F40:I40"/>
    <mergeCell ref="F23:I23"/>
    <mergeCell ref="F24:I24"/>
    <mergeCell ref="F29:I29"/>
    <mergeCell ref="F30:I30"/>
    <mergeCell ref="F25:I25"/>
    <mergeCell ref="F26:I26"/>
    <mergeCell ref="B29:E29"/>
    <mergeCell ref="B30:E30"/>
    <mergeCell ref="F21:I21"/>
    <mergeCell ref="F22:I22"/>
    <mergeCell ref="B22:E22"/>
    <mergeCell ref="F31:I31"/>
    <mergeCell ref="J14:L14"/>
    <mergeCell ref="AI7:AP8"/>
    <mergeCell ref="AA7:AH8"/>
    <mergeCell ref="AM9:AP11"/>
    <mergeCell ref="B23:E23"/>
    <mergeCell ref="B24:E24"/>
    <mergeCell ref="J22:L22"/>
    <mergeCell ref="J15:L15"/>
    <mergeCell ref="J16:L16"/>
    <mergeCell ref="J17:L17"/>
    <mergeCell ref="F15:I15"/>
    <mergeCell ref="B20:E20"/>
    <mergeCell ref="J19:L19"/>
    <mergeCell ref="J20:L20"/>
    <mergeCell ref="AO6:AR6"/>
    <mergeCell ref="B13:E13"/>
    <mergeCell ref="B14:E14"/>
    <mergeCell ref="F13:I13"/>
    <mergeCell ref="F14:I14"/>
    <mergeCell ref="J13:L13"/>
    <mergeCell ref="M18:O18"/>
    <mergeCell ref="M19:O19"/>
    <mergeCell ref="B21:E21"/>
    <mergeCell ref="F18:I18"/>
    <mergeCell ref="J21:L21"/>
    <mergeCell ref="M20:O20"/>
    <mergeCell ref="M21:O21"/>
    <mergeCell ref="F19:I19"/>
    <mergeCell ref="F20:I20"/>
    <mergeCell ref="J18:L18"/>
    <mergeCell ref="F3:O3"/>
    <mergeCell ref="F4:O4"/>
    <mergeCell ref="F6:O6"/>
    <mergeCell ref="P3:AJ3"/>
    <mergeCell ref="B19:E19"/>
    <mergeCell ref="F16:I16"/>
    <mergeCell ref="F17:I17"/>
    <mergeCell ref="M14:O14"/>
    <mergeCell ref="M15:O15"/>
    <mergeCell ref="AI9:AL12"/>
    <mergeCell ref="B5:E5"/>
    <mergeCell ref="M13:O13"/>
    <mergeCell ref="P13:Q13"/>
    <mergeCell ref="R13:T13"/>
    <mergeCell ref="U13:Z13"/>
    <mergeCell ref="AA13:AD13"/>
    <mergeCell ref="X45:AD45"/>
    <mergeCell ref="U49:X49"/>
    <mergeCell ref="Y49:AE49"/>
    <mergeCell ref="U50:X50"/>
    <mergeCell ref="B4:E4"/>
    <mergeCell ref="AK6:AN6"/>
    <mergeCell ref="J9:L12"/>
    <mergeCell ref="M9:O12"/>
    <mergeCell ref="P9:Q12"/>
    <mergeCell ref="B18:E18"/>
    <mergeCell ref="AQ7:AV11"/>
    <mergeCell ref="AQ12:AV12"/>
    <mergeCell ref="R12:T12"/>
    <mergeCell ref="U12:Z12"/>
    <mergeCell ref="AE12:AH12"/>
    <mergeCell ref="AM12:AP12"/>
    <mergeCell ref="U9:Z11"/>
    <mergeCell ref="AA9:AD12"/>
    <mergeCell ref="AE9:AH11"/>
    <mergeCell ref="AM45:AR45"/>
    <mergeCell ref="B41:Q41"/>
    <mergeCell ref="B7:E12"/>
    <mergeCell ref="R9:T11"/>
    <mergeCell ref="F7:I12"/>
    <mergeCell ref="J7:O8"/>
    <mergeCell ref="P7:Z8"/>
    <mergeCell ref="B15:E15"/>
    <mergeCell ref="B16:E16"/>
    <mergeCell ref="B17:E17"/>
    <mergeCell ref="C47:L47"/>
    <mergeCell ref="AH49:AV49"/>
    <mergeCell ref="AH50:AV50"/>
    <mergeCell ref="AE56:AX57"/>
    <mergeCell ref="X46:AD46"/>
    <mergeCell ref="AM46:AR46"/>
    <mergeCell ref="AM47:AR47"/>
    <mergeCell ref="Y50:AE50"/>
    <mergeCell ref="U25:Z25"/>
    <mergeCell ref="U26:Z26"/>
    <mergeCell ref="U27:Z27"/>
    <mergeCell ref="U28:Z28"/>
    <mergeCell ref="C45:L45"/>
    <mergeCell ref="C46:L46"/>
    <mergeCell ref="B31:E31"/>
    <mergeCell ref="B32:E32"/>
    <mergeCell ref="B39:E39"/>
    <mergeCell ref="B40:E40"/>
    <mergeCell ref="AM25:AP25"/>
    <mergeCell ref="AM26:AP26"/>
    <mergeCell ref="AM27:AP27"/>
    <mergeCell ref="AM28:AP28"/>
    <mergeCell ref="AA26:AD26"/>
    <mergeCell ref="AA27:AD27"/>
    <mergeCell ref="AA28:AD28"/>
    <mergeCell ref="AE25:AH25"/>
    <mergeCell ref="AE26:AH26"/>
    <mergeCell ref="AE27:AH27"/>
    <mergeCell ref="AI27:AL27"/>
    <mergeCell ref="AI28:AL28"/>
    <mergeCell ref="AE28:AH28"/>
    <mergeCell ref="R27:T27"/>
    <mergeCell ref="R28:T28"/>
    <mergeCell ref="BB1:BB59"/>
    <mergeCell ref="AQ33:AV33"/>
    <mergeCell ref="AQ34:AV34"/>
    <mergeCell ref="AQ35:AV35"/>
    <mergeCell ref="AQ36:AV36"/>
    <mergeCell ref="A60:BB62"/>
    <mergeCell ref="F27:I27"/>
    <mergeCell ref="F28:I28"/>
    <mergeCell ref="B25:E25"/>
    <mergeCell ref="B26:E26"/>
    <mergeCell ref="B27:E27"/>
    <mergeCell ref="B28:E28"/>
    <mergeCell ref="M27:O27"/>
    <mergeCell ref="M28:O28"/>
    <mergeCell ref="B33:E33"/>
    <mergeCell ref="B34:E34"/>
    <mergeCell ref="B35:E35"/>
    <mergeCell ref="B36:E36"/>
    <mergeCell ref="F33:I33"/>
    <mergeCell ref="F34:I34"/>
    <mergeCell ref="F35:I35"/>
    <mergeCell ref="F36:I36"/>
    <mergeCell ref="R33:T33"/>
    <mergeCell ref="R34:T34"/>
    <mergeCell ref="R35:T35"/>
    <mergeCell ref="R36:T36"/>
    <mergeCell ref="P33:Q33"/>
    <mergeCell ref="P34:Q34"/>
    <mergeCell ref="P35:Q35"/>
    <mergeCell ref="P36:Q36"/>
    <mergeCell ref="AE35:AH35"/>
    <mergeCell ref="AE36:AH36"/>
    <mergeCell ref="B37:E37"/>
    <mergeCell ref="B38:E38"/>
    <mergeCell ref="F37:I37"/>
    <mergeCell ref="F38:I38"/>
    <mergeCell ref="P37:Q37"/>
    <mergeCell ref="P38:Q38"/>
    <mergeCell ref="R37:T37"/>
    <mergeCell ref="R38:T38"/>
    <mergeCell ref="AE37:AH37"/>
    <mergeCell ref="AE38:AH38"/>
    <mergeCell ref="AQ37:AV37"/>
    <mergeCell ref="AQ38:AV38"/>
    <mergeCell ref="J33:L33"/>
    <mergeCell ref="J34:L34"/>
    <mergeCell ref="J35:L35"/>
    <mergeCell ref="J36:L36"/>
    <mergeCell ref="J37:L37"/>
    <mergeCell ref="J38:L38"/>
    <mergeCell ref="M33:O33"/>
    <mergeCell ref="M34:O34"/>
    <mergeCell ref="M35:O35"/>
    <mergeCell ref="M36:O36"/>
    <mergeCell ref="M37:O37"/>
    <mergeCell ref="M38:O38"/>
  </mergeCells>
  <dataValidations count="4">
    <dataValidation type="list" allowBlank="1" showInputMessage="1" showErrorMessage="1" sqref="F3:O3">
      <formula1>$BJ$12:$BJ$18</formula1>
    </dataValidation>
    <dataValidation type="list" allowBlank="1" showInputMessage="1" showErrorMessage="1" sqref="F5:O5">
      <formula1>$BM$12:$BM$20</formula1>
    </dataValidation>
    <dataValidation type="list" allowBlank="1" showInputMessage="1" showErrorMessage="1" sqref="P13:Q40">
      <formula1>$BL$12:$BL$107</formula1>
    </dataValidation>
    <dataValidation type="list" allowBlank="1" showInputMessage="1" showErrorMessage="1" sqref="F4:O4">
      <formula1>$BK$12:$BK$24</formula1>
    </dataValidation>
  </dataValidation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BL102"/>
  <sheetViews>
    <sheetView zoomScalePageLayoutView="0" workbookViewId="0" topLeftCell="A1">
      <selection activeCell="B20" sqref="B20:E20"/>
    </sheetView>
  </sheetViews>
  <sheetFormatPr defaultColWidth="4.7109375" defaultRowHeight="12.75"/>
  <cols>
    <col min="1" max="1" width="2.421875" style="1" customWidth="1"/>
    <col min="2" max="2" width="27.8515625" style="1" customWidth="1"/>
    <col min="3" max="3" width="6.421875" style="1" customWidth="1"/>
    <col min="4" max="4" width="4.0039062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12.0039062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29" width="2.7109375" style="1" customWidth="1"/>
    <col min="30" max="30" width="7.28125" style="1" customWidth="1"/>
    <col min="31" max="31" width="4.57421875" style="1" customWidth="1"/>
    <col min="32" max="32" width="3.57421875" style="1" customWidth="1"/>
    <col min="33" max="33" width="19.57421875" style="1" customWidth="1"/>
    <col min="34" max="34" width="4.7109375" style="1" customWidth="1"/>
    <col min="35" max="35" width="2.7109375" style="1" customWidth="1"/>
    <col min="36" max="36" width="2.00390625" style="1" customWidth="1"/>
    <col min="37" max="38" width="2.7109375" style="1" customWidth="1"/>
    <col min="39" max="39" width="3.28125" style="1" customWidth="1"/>
    <col min="40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51" width="4.7109375" style="1" customWidth="1"/>
    <col min="52" max="52" width="15.57421875" style="1" customWidth="1"/>
    <col min="53" max="53" width="18.7109375" style="1" customWidth="1"/>
    <col min="54" max="54" width="14.28125" style="1" customWidth="1"/>
    <col min="55" max="57" width="4.7109375" style="1" customWidth="1"/>
    <col min="58" max="58" width="3.57421875" style="1" customWidth="1"/>
    <col min="59" max="59" width="4.7109375" style="1" customWidth="1"/>
    <col min="60" max="60" width="4.7109375" style="1" hidden="1" customWidth="1"/>
    <col min="61" max="61" width="15.421875" style="1" hidden="1" customWidth="1"/>
    <col min="62" max="62" width="6.7109375" style="1" hidden="1" customWidth="1"/>
    <col min="63" max="63" width="7.28125" style="1" hidden="1" customWidth="1"/>
    <col min="64" max="64" width="6.57421875" style="1" hidden="1" customWidth="1"/>
    <col min="65" max="68" width="4.7109375" style="1" customWidth="1"/>
    <col min="69" max="69" width="12.421875" style="1" customWidth="1"/>
    <col min="70" max="70" width="7.421875" style="1" customWidth="1"/>
    <col min="71" max="16384" width="4.7109375" style="1" customWidth="1"/>
  </cols>
  <sheetData>
    <row r="1" spans="2:52" ht="77.25" customHeight="1" thickBot="1">
      <c r="B1" s="187" t="s">
        <v>45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0"/>
      <c r="AX1" s="180" t="s">
        <v>56</v>
      </c>
      <c r="AY1" s="180"/>
      <c r="AZ1" s="180"/>
    </row>
    <row r="2" spans="2:52" ht="19.5" customHeight="1" thickBot="1">
      <c r="B2" s="13" t="s">
        <v>0</v>
      </c>
      <c r="C2" s="14"/>
      <c r="D2" s="14"/>
      <c r="E2" s="14"/>
      <c r="F2" s="188"/>
      <c r="G2" s="189"/>
      <c r="H2" s="189"/>
      <c r="I2" s="189"/>
      <c r="J2" s="189"/>
      <c r="K2" s="189"/>
      <c r="L2" s="189"/>
      <c r="M2" s="189"/>
      <c r="N2" s="189"/>
      <c r="O2" s="19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6"/>
      <c r="AX2" s="180"/>
      <c r="AY2" s="180"/>
      <c r="AZ2" s="180"/>
    </row>
    <row r="3" spans="2:52" ht="19.5" customHeight="1" thickBot="1">
      <c r="B3" s="191" t="s">
        <v>41</v>
      </c>
      <c r="C3" s="192"/>
      <c r="D3" s="192"/>
      <c r="E3" s="193"/>
      <c r="F3" s="194" t="s">
        <v>42</v>
      </c>
      <c r="G3" s="195"/>
      <c r="H3" s="195"/>
      <c r="I3" s="195"/>
      <c r="J3" s="195"/>
      <c r="K3" s="195"/>
      <c r="L3" s="195"/>
      <c r="M3" s="195"/>
      <c r="N3" s="195"/>
      <c r="O3" s="19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6"/>
      <c r="AX3" s="180"/>
      <c r="AY3" s="180"/>
      <c r="AZ3" s="180"/>
    </row>
    <row r="4" spans="2:53" ht="19.5" customHeight="1" thickBot="1">
      <c r="B4" s="13" t="s">
        <v>1</v>
      </c>
      <c r="C4" s="14"/>
      <c r="D4" s="14"/>
      <c r="E4" s="14"/>
      <c r="F4" s="197"/>
      <c r="G4" s="198"/>
      <c r="H4" s="198"/>
      <c r="I4" s="198"/>
      <c r="J4" s="198"/>
      <c r="K4" s="198"/>
      <c r="L4" s="198"/>
      <c r="M4" s="198"/>
      <c r="N4" s="198"/>
      <c r="O4" s="199"/>
      <c r="P4" s="200" t="s">
        <v>2</v>
      </c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  <c r="AW4" s="6"/>
      <c r="AX4" s="180"/>
      <c r="AY4" s="180"/>
      <c r="AZ4" s="180"/>
      <c r="BA4" s="10"/>
    </row>
    <row r="5" spans="2:55" ht="21" customHeight="1" thickBot="1">
      <c r="B5" s="202" t="s">
        <v>40</v>
      </c>
      <c r="C5" s="203"/>
      <c r="D5" s="203"/>
      <c r="E5" s="204"/>
      <c r="F5" s="197"/>
      <c r="G5" s="198"/>
      <c r="H5" s="198"/>
      <c r="I5" s="198"/>
      <c r="J5" s="198"/>
      <c r="K5" s="198"/>
      <c r="L5" s="198"/>
      <c r="M5" s="198"/>
      <c r="N5" s="198"/>
      <c r="O5" s="199"/>
      <c r="P5" s="5"/>
      <c r="Q5" s="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05" t="s">
        <v>3</v>
      </c>
      <c r="AL5" s="206"/>
      <c r="AM5" s="206"/>
      <c r="AN5" s="207"/>
      <c r="AO5" s="211"/>
      <c r="AP5" s="212"/>
      <c r="AQ5" s="212"/>
      <c r="AR5" s="212"/>
      <c r="AS5" s="212"/>
      <c r="AT5" s="212"/>
      <c r="AU5" s="212"/>
      <c r="AV5" s="213"/>
      <c r="AW5" s="6"/>
      <c r="AX5" s="180"/>
      <c r="AY5" s="180"/>
      <c r="AZ5" s="180"/>
      <c r="BA5" s="10"/>
      <c r="BC5" s="10"/>
    </row>
    <row r="6" spans="2:55" ht="24" customHeight="1" thickBot="1">
      <c r="B6" s="202" t="s">
        <v>39</v>
      </c>
      <c r="C6" s="203"/>
      <c r="D6" s="203"/>
      <c r="E6" s="204"/>
      <c r="F6" s="145"/>
      <c r="G6" s="146"/>
      <c r="H6" s="146"/>
      <c r="I6" s="146"/>
      <c r="J6" s="146"/>
      <c r="K6" s="146"/>
      <c r="L6" s="146"/>
      <c r="M6" s="146"/>
      <c r="N6" s="146"/>
      <c r="O6" s="147"/>
      <c r="P6" s="5"/>
      <c r="Q6" s="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08"/>
      <c r="AL6" s="209"/>
      <c r="AM6" s="209"/>
      <c r="AN6" s="210"/>
      <c r="AO6" s="214"/>
      <c r="AP6" s="215"/>
      <c r="AQ6" s="215"/>
      <c r="AR6" s="215"/>
      <c r="AS6" s="215"/>
      <c r="AT6" s="215"/>
      <c r="AU6" s="215"/>
      <c r="AV6" s="216"/>
      <c r="AW6" s="6"/>
      <c r="AX6" s="180"/>
      <c r="AY6" s="180"/>
      <c r="AZ6" s="180"/>
      <c r="BA6" s="10"/>
      <c r="BB6" s="10"/>
      <c r="BC6" s="10"/>
    </row>
    <row r="7" spans="2:54" ht="19.5" customHeight="1" thickBot="1">
      <c r="B7" s="13" t="s">
        <v>4</v>
      </c>
      <c r="C7" s="14"/>
      <c r="D7" s="14"/>
      <c r="E7" s="14"/>
      <c r="F7" s="197">
        <v>42.5</v>
      </c>
      <c r="G7" s="198"/>
      <c r="H7" s="198"/>
      <c r="I7" s="198"/>
      <c r="J7" s="198"/>
      <c r="K7" s="198"/>
      <c r="L7" s="198"/>
      <c r="M7" s="198"/>
      <c r="N7" s="198"/>
      <c r="O7" s="199"/>
      <c r="P7" s="7"/>
      <c r="Q7" s="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2"/>
      <c r="AK7" s="191" t="s">
        <v>5</v>
      </c>
      <c r="AL7" s="192"/>
      <c r="AM7" s="192"/>
      <c r="AN7" s="193"/>
      <c r="AO7" s="188"/>
      <c r="AP7" s="189"/>
      <c r="AQ7" s="189"/>
      <c r="AR7" s="190"/>
      <c r="AS7" s="9">
        <v>2</v>
      </c>
      <c r="AT7" s="9">
        <v>0</v>
      </c>
      <c r="AU7" s="9">
        <v>1</v>
      </c>
      <c r="AV7" s="9">
        <v>8</v>
      </c>
      <c r="AW7" s="6"/>
      <c r="AX7" s="180"/>
      <c r="AY7" s="180"/>
      <c r="AZ7" s="180"/>
      <c r="BA7" s="10"/>
      <c r="BB7" s="10"/>
    </row>
    <row r="8" spans="2:53" ht="12.75" customHeight="1">
      <c r="B8" s="217" t="s">
        <v>6</v>
      </c>
      <c r="C8" s="218"/>
      <c r="D8" s="218"/>
      <c r="E8" s="219"/>
      <c r="F8" s="217" t="s">
        <v>7</v>
      </c>
      <c r="G8" s="218"/>
      <c r="H8" s="218"/>
      <c r="I8" s="219"/>
      <c r="J8" s="205" t="s">
        <v>8</v>
      </c>
      <c r="K8" s="206"/>
      <c r="L8" s="206"/>
      <c r="M8" s="206"/>
      <c r="N8" s="206"/>
      <c r="O8" s="207"/>
      <c r="P8" s="205" t="s">
        <v>9</v>
      </c>
      <c r="Q8" s="206"/>
      <c r="R8" s="206"/>
      <c r="S8" s="206"/>
      <c r="T8" s="206"/>
      <c r="U8" s="206"/>
      <c r="V8" s="206"/>
      <c r="W8" s="206"/>
      <c r="X8" s="206"/>
      <c r="Y8" s="206"/>
      <c r="Z8" s="207"/>
      <c r="AA8" s="205" t="s">
        <v>10</v>
      </c>
      <c r="AB8" s="206"/>
      <c r="AC8" s="206"/>
      <c r="AD8" s="206"/>
      <c r="AE8" s="206"/>
      <c r="AF8" s="206"/>
      <c r="AG8" s="206"/>
      <c r="AH8" s="207"/>
      <c r="AI8" s="205" t="s">
        <v>11</v>
      </c>
      <c r="AJ8" s="206"/>
      <c r="AK8" s="206"/>
      <c r="AL8" s="206"/>
      <c r="AM8" s="206"/>
      <c r="AN8" s="206"/>
      <c r="AO8" s="206"/>
      <c r="AP8" s="207"/>
      <c r="AQ8" s="205" t="s">
        <v>12</v>
      </c>
      <c r="AR8" s="206"/>
      <c r="AS8" s="206"/>
      <c r="AT8" s="206"/>
      <c r="AU8" s="206"/>
      <c r="AV8" s="207"/>
      <c r="AW8" s="6"/>
      <c r="AX8" s="180"/>
      <c r="AY8" s="180"/>
      <c r="AZ8" s="180"/>
      <c r="BA8" s="10"/>
    </row>
    <row r="9" spans="2:53" ht="13.5" thickBot="1">
      <c r="B9" s="220"/>
      <c r="C9" s="221"/>
      <c r="D9" s="221"/>
      <c r="E9" s="222"/>
      <c r="F9" s="220"/>
      <c r="G9" s="221"/>
      <c r="H9" s="221"/>
      <c r="I9" s="222"/>
      <c r="J9" s="208"/>
      <c r="K9" s="209"/>
      <c r="L9" s="209"/>
      <c r="M9" s="209"/>
      <c r="N9" s="209"/>
      <c r="O9" s="210"/>
      <c r="P9" s="208"/>
      <c r="Q9" s="209"/>
      <c r="R9" s="209"/>
      <c r="S9" s="209"/>
      <c r="T9" s="209"/>
      <c r="U9" s="209"/>
      <c r="V9" s="209"/>
      <c r="W9" s="209"/>
      <c r="X9" s="209"/>
      <c r="Y9" s="209"/>
      <c r="Z9" s="210"/>
      <c r="AA9" s="208"/>
      <c r="AB9" s="209"/>
      <c r="AC9" s="209"/>
      <c r="AD9" s="209"/>
      <c r="AE9" s="209"/>
      <c r="AF9" s="209"/>
      <c r="AG9" s="209"/>
      <c r="AH9" s="210"/>
      <c r="AI9" s="208"/>
      <c r="AJ9" s="209"/>
      <c r="AK9" s="209"/>
      <c r="AL9" s="209"/>
      <c r="AM9" s="209"/>
      <c r="AN9" s="209"/>
      <c r="AO9" s="209"/>
      <c r="AP9" s="210"/>
      <c r="AQ9" s="232"/>
      <c r="AR9" s="233"/>
      <c r="AS9" s="233"/>
      <c r="AT9" s="233"/>
      <c r="AU9" s="233"/>
      <c r="AV9" s="234"/>
      <c r="AW9" s="6"/>
      <c r="AX9" s="180"/>
      <c r="AY9" s="180"/>
      <c r="AZ9" s="180"/>
      <c r="BA9" s="10"/>
    </row>
    <row r="10" spans="2:53" ht="28.5" customHeight="1">
      <c r="B10" s="220"/>
      <c r="C10" s="221"/>
      <c r="D10" s="221"/>
      <c r="E10" s="222"/>
      <c r="F10" s="220"/>
      <c r="G10" s="221"/>
      <c r="H10" s="221"/>
      <c r="I10" s="222"/>
      <c r="J10" s="205" t="s">
        <v>13</v>
      </c>
      <c r="K10" s="206"/>
      <c r="L10" s="207"/>
      <c r="M10" s="205" t="s">
        <v>14</v>
      </c>
      <c r="N10" s="206"/>
      <c r="O10" s="207"/>
      <c r="P10" s="235" t="s">
        <v>15</v>
      </c>
      <c r="Q10" s="236"/>
      <c r="R10" s="205" t="s">
        <v>16</v>
      </c>
      <c r="S10" s="206"/>
      <c r="T10" s="207"/>
      <c r="U10" s="205" t="s">
        <v>17</v>
      </c>
      <c r="V10" s="206"/>
      <c r="W10" s="206"/>
      <c r="X10" s="206"/>
      <c r="Y10" s="206"/>
      <c r="Z10" s="207"/>
      <c r="AA10" s="217" t="s">
        <v>18</v>
      </c>
      <c r="AB10" s="218"/>
      <c r="AC10" s="218"/>
      <c r="AD10" s="219"/>
      <c r="AE10" s="217" t="s">
        <v>17</v>
      </c>
      <c r="AF10" s="218"/>
      <c r="AG10" s="218"/>
      <c r="AH10" s="219"/>
      <c r="AI10" s="205" t="s">
        <v>19</v>
      </c>
      <c r="AJ10" s="206"/>
      <c r="AK10" s="206"/>
      <c r="AL10" s="207"/>
      <c r="AM10" s="205" t="s">
        <v>20</v>
      </c>
      <c r="AN10" s="206"/>
      <c r="AO10" s="206"/>
      <c r="AP10" s="207"/>
      <c r="AQ10" s="232"/>
      <c r="AR10" s="233"/>
      <c r="AS10" s="233"/>
      <c r="AT10" s="233"/>
      <c r="AU10" s="233"/>
      <c r="AV10" s="234"/>
      <c r="AW10" s="6"/>
      <c r="AX10" s="180"/>
      <c r="AY10" s="180"/>
      <c r="AZ10" s="180"/>
      <c r="BA10" s="10"/>
    </row>
    <row r="11" spans="2:53" ht="12.75">
      <c r="B11" s="220"/>
      <c r="C11" s="221"/>
      <c r="D11" s="221"/>
      <c r="E11" s="222"/>
      <c r="F11" s="220"/>
      <c r="G11" s="221"/>
      <c r="H11" s="221"/>
      <c r="I11" s="222"/>
      <c r="J11" s="232"/>
      <c r="K11" s="233"/>
      <c r="L11" s="234"/>
      <c r="M11" s="232"/>
      <c r="N11" s="233"/>
      <c r="O11" s="234"/>
      <c r="P11" s="237"/>
      <c r="Q11" s="238"/>
      <c r="R11" s="232"/>
      <c r="S11" s="233"/>
      <c r="T11" s="234"/>
      <c r="U11" s="232"/>
      <c r="V11" s="233"/>
      <c r="W11" s="233"/>
      <c r="X11" s="233"/>
      <c r="Y11" s="233"/>
      <c r="Z11" s="234"/>
      <c r="AA11" s="220"/>
      <c r="AB11" s="221"/>
      <c r="AC11" s="221"/>
      <c r="AD11" s="222"/>
      <c r="AE11" s="220"/>
      <c r="AF11" s="221"/>
      <c r="AG11" s="221"/>
      <c r="AH11" s="222"/>
      <c r="AI11" s="232"/>
      <c r="AJ11" s="233"/>
      <c r="AK11" s="233"/>
      <c r="AL11" s="234"/>
      <c r="AM11" s="232"/>
      <c r="AN11" s="233"/>
      <c r="AO11" s="233"/>
      <c r="AP11" s="234"/>
      <c r="AQ11" s="232"/>
      <c r="AR11" s="233"/>
      <c r="AS11" s="233"/>
      <c r="AT11" s="233"/>
      <c r="AU11" s="233"/>
      <c r="AV11" s="234"/>
      <c r="AW11" s="6"/>
      <c r="AX11" s="180"/>
      <c r="AY11" s="180"/>
      <c r="AZ11" s="180"/>
      <c r="BA11" s="10"/>
    </row>
    <row r="12" spans="2:53" ht="13.5" thickBot="1">
      <c r="B12" s="220"/>
      <c r="C12" s="221"/>
      <c r="D12" s="221"/>
      <c r="E12" s="222"/>
      <c r="F12" s="220"/>
      <c r="G12" s="221"/>
      <c r="H12" s="221"/>
      <c r="I12" s="222"/>
      <c r="J12" s="232"/>
      <c r="K12" s="233"/>
      <c r="L12" s="234"/>
      <c r="M12" s="232"/>
      <c r="N12" s="233"/>
      <c r="O12" s="234"/>
      <c r="P12" s="237"/>
      <c r="Q12" s="238"/>
      <c r="R12" s="208"/>
      <c r="S12" s="209"/>
      <c r="T12" s="210"/>
      <c r="U12" s="208"/>
      <c r="V12" s="209"/>
      <c r="W12" s="209"/>
      <c r="X12" s="209"/>
      <c r="Y12" s="209"/>
      <c r="Z12" s="210"/>
      <c r="AA12" s="220"/>
      <c r="AB12" s="221"/>
      <c r="AC12" s="221"/>
      <c r="AD12" s="222"/>
      <c r="AE12" s="223"/>
      <c r="AF12" s="224"/>
      <c r="AG12" s="224"/>
      <c r="AH12" s="225"/>
      <c r="AI12" s="232"/>
      <c r="AJ12" s="233"/>
      <c r="AK12" s="233"/>
      <c r="AL12" s="234"/>
      <c r="AM12" s="208"/>
      <c r="AN12" s="209"/>
      <c r="AO12" s="209"/>
      <c r="AP12" s="210"/>
      <c r="AQ12" s="208"/>
      <c r="AR12" s="209"/>
      <c r="AS12" s="209"/>
      <c r="AT12" s="209"/>
      <c r="AU12" s="209"/>
      <c r="AV12" s="210"/>
      <c r="AW12" s="6"/>
      <c r="AX12" s="180"/>
      <c r="AY12" s="180"/>
      <c r="AZ12" s="180"/>
      <c r="BA12" s="10"/>
    </row>
    <row r="13" spans="2:64" ht="28.5" customHeight="1" thickBot="1">
      <c r="B13" s="223"/>
      <c r="C13" s="224"/>
      <c r="D13" s="224"/>
      <c r="E13" s="225"/>
      <c r="F13" s="223"/>
      <c r="G13" s="224"/>
      <c r="H13" s="224"/>
      <c r="I13" s="225"/>
      <c r="J13" s="208"/>
      <c r="K13" s="209"/>
      <c r="L13" s="210"/>
      <c r="M13" s="208"/>
      <c r="N13" s="209"/>
      <c r="O13" s="210"/>
      <c r="P13" s="239"/>
      <c r="Q13" s="240"/>
      <c r="R13" s="226" t="s">
        <v>21</v>
      </c>
      <c r="S13" s="227"/>
      <c r="T13" s="228"/>
      <c r="U13" s="226" t="s">
        <v>21</v>
      </c>
      <c r="V13" s="227"/>
      <c r="W13" s="227"/>
      <c r="X13" s="227"/>
      <c r="Y13" s="227"/>
      <c r="Z13" s="228"/>
      <c r="AA13" s="223"/>
      <c r="AB13" s="224"/>
      <c r="AC13" s="224"/>
      <c r="AD13" s="225"/>
      <c r="AE13" s="226" t="s">
        <v>21</v>
      </c>
      <c r="AF13" s="227"/>
      <c r="AG13" s="227"/>
      <c r="AH13" s="228"/>
      <c r="AI13" s="208"/>
      <c r="AJ13" s="209"/>
      <c r="AK13" s="209"/>
      <c r="AL13" s="210"/>
      <c r="AM13" s="229" t="s">
        <v>22</v>
      </c>
      <c r="AN13" s="230"/>
      <c r="AO13" s="230"/>
      <c r="AP13" s="231"/>
      <c r="AQ13" s="229" t="s">
        <v>23</v>
      </c>
      <c r="AR13" s="230"/>
      <c r="AS13" s="230"/>
      <c r="AT13" s="230"/>
      <c r="AU13" s="230"/>
      <c r="AV13" s="231"/>
      <c r="AW13" s="6"/>
      <c r="AX13" s="180"/>
      <c r="AY13" s="180"/>
      <c r="AZ13" s="180"/>
      <c r="BA13" s="10"/>
      <c r="BI13" s="1" t="s">
        <v>32</v>
      </c>
      <c r="BJ13" s="1">
        <v>13</v>
      </c>
      <c r="BK13" s="11" t="s">
        <v>57</v>
      </c>
      <c r="BL13" s="1">
        <v>0</v>
      </c>
    </row>
    <row r="14" spans="2:64" ht="15.75" customHeight="1" thickBot="1">
      <c r="B14" s="241"/>
      <c r="C14" s="242"/>
      <c r="D14" s="242"/>
      <c r="E14" s="243"/>
      <c r="F14" s="244"/>
      <c r="G14" s="245"/>
      <c r="H14" s="245"/>
      <c r="I14" s="246"/>
      <c r="J14" s="247"/>
      <c r="K14" s="248"/>
      <c r="L14" s="249"/>
      <c r="M14" s="247"/>
      <c r="N14" s="248"/>
      <c r="O14" s="249"/>
      <c r="P14" s="250"/>
      <c r="Q14" s="251"/>
      <c r="R14" s="252">
        <f>F7*P14</f>
        <v>0</v>
      </c>
      <c r="S14" s="253"/>
      <c r="T14" s="254"/>
      <c r="U14" s="252"/>
      <c r="V14" s="253"/>
      <c r="W14" s="253"/>
      <c r="X14" s="253"/>
      <c r="Y14" s="253"/>
      <c r="Z14" s="254"/>
      <c r="AA14" s="255"/>
      <c r="AB14" s="256"/>
      <c r="AC14" s="256"/>
      <c r="AD14" s="257"/>
      <c r="AE14" s="252">
        <v>10</v>
      </c>
      <c r="AF14" s="253"/>
      <c r="AG14" s="253"/>
      <c r="AH14" s="254"/>
      <c r="AI14" s="247"/>
      <c r="AJ14" s="248"/>
      <c r="AK14" s="248"/>
      <c r="AL14" s="249"/>
      <c r="AM14" s="252"/>
      <c r="AN14" s="253"/>
      <c r="AO14" s="253"/>
      <c r="AP14" s="254"/>
      <c r="AQ14" s="258">
        <f>AE14+U14+R14</f>
        <v>10</v>
      </c>
      <c r="AR14" s="259"/>
      <c r="AS14" s="259"/>
      <c r="AT14" s="259"/>
      <c r="AU14" s="259"/>
      <c r="AV14" s="260"/>
      <c r="AW14" s="6"/>
      <c r="AX14" s="180"/>
      <c r="AY14" s="180"/>
      <c r="AZ14" s="180"/>
      <c r="BA14" s="10"/>
      <c r="BI14" s="1" t="s">
        <v>33</v>
      </c>
      <c r="BJ14" s="1">
        <v>12</v>
      </c>
      <c r="BK14" s="11" t="s">
        <v>58</v>
      </c>
      <c r="BL14" s="1">
        <v>450</v>
      </c>
    </row>
    <row r="15" spans="2:64" ht="15.75" customHeight="1" thickBot="1">
      <c r="B15" s="261"/>
      <c r="C15" s="262"/>
      <c r="D15" s="262"/>
      <c r="E15" s="263"/>
      <c r="F15" s="264"/>
      <c r="G15" s="265"/>
      <c r="H15" s="265"/>
      <c r="I15" s="266"/>
      <c r="J15" s="267"/>
      <c r="K15" s="262"/>
      <c r="L15" s="263"/>
      <c r="M15" s="267"/>
      <c r="N15" s="262"/>
      <c r="O15" s="263"/>
      <c r="P15" s="250"/>
      <c r="Q15" s="251"/>
      <c r="R15" s="252">
        <f>F7*P15</f>
        <v>0</v>
      </c>
      <c r="S15" s="253"/>
      <c r="T15" s="254"/>
      <c r="U15" s="268"/>
      <c r="V15" s="269"/>
      <c r="W15" s="269"/>
      <c r="X15" s="269"/>
      <c r="Y15" s="269"/>
      <c r="Z15" s="270"/>
      <c r="AA15" s="271"/>
      <c r="AB15" s="272"/>
      <c r="AC15" s="272"/>
      <c r="AD15" s="273"/>
      <c r="AE15" s="268"/>
      <c r="AF15" s="269"/>
      <c r="AG15" s="269"/>
      <c r="AH15" s="270"/>
      <c r="AI15" s="267"/>
      <c r="AJ15" s="262"/>
      <c r="AK15" s="262"/>
      <c r="AL15" s="263"/>
      <c r="AM15" s="268"/>
      <c r="AN15" s="269"/>
      <c r="AO15" s="269"/>
      <c r="AP15" s="269"/>
      <c r="AQ15" s="258">
        <f aca="true" t="shared" si="0" ref="AQ15:AQ35">AE15+U15+R15</f>
        <v>0</v>
      </c>
      <c r="AR15" s="259"/>
      <c r="AS15" s="259"/>
      <c r="AT15" s="259"/>
      <c r="AU15" s="259"/>
      <c r="AV15" s="260"/>
      <c r="AW15" s="6"/>
      <c r="AX15" s="180"/>
      <c r="AY15" s="180"/>
      <c r="AZ15" s="180"/>
      <c r="BA15" s="10"/>
      <c r="BI15" s="1" t="s">
        <v>34</v>
      </c>
      <c r="BJ15" s="1">
        <v>11</v>
      </c>
      <c r="BK15" s="12">
        <v>1</v>
      </c>
      <c r="BL15" s="1">
        <v>500</v>
      </c>
    </row>
    <row r="16" spans="2:64" ht="15.75" customHeight="1" thickBot="1">
      <c r="B16" s="261"/>
      <c r="C16" s="262"/>
      <c r="D16" s="262"/>
      <c r="E16" s="263"/>
      <c r="F16" s="264"/>
      <c r="G16" s="265"/>
      <c r="H16" s="265"/>
      <c r="I16" s="266"/>
      <c r="J16" s="267"/>
      <c r="K16" s="262"/>
      <c r="L16" s="263"/>
      <c r="M16" s="267"/>
      <c r="N16" s="262"/>
      <c r="O16" s="263"/>
      <c r="P16" s="250"/>
      <c r="Q16" s="251"/>
      <c r="R16" s="252">
        <f>F7*P16</f>
        <v>0</v>
      </c>
      <c r="S16" s="253"/>
      <c r="T16" s="254"/>
      <c r="U16" s="268"/>
      <c r="V16" s="269"/>
      <c r="W16" s="269"/>
      <c r="X16" s="269"/>
      <c r="Y16" s="269"/>
      <c r="Z16" s="270"/>
      <c r="AA16" s="271"/>
      <c r="AB16" s="272"/>
      <c r="AC16" s="272"/>
      <c r="AD16" s="273"/>
      <c r="AE16" s="268"/>
      <c r="AF16" s="269"/>
      <c r="AG16" s="269"/>
      <c r="AH16" s="270"/>
      <c r="AI16" s="267"/>
      <c r="AJ16" s="262"/>
      <c r="AK16" s="262"/>
      <c r="AL16" s="263"/>
      <c r="AM16" s="268"/>
      <c r="AN16" s="269"/>
      <c r="AO16" s="269"/>
      <c r="AP16" s="269"/>
      <c r="AQ16" s="258">
        <f t="shared" si="0"/>
        <v>0</v>
      </c>
      <c r="AR16" s="259"/>
      <c r="AS16" s="259"/>
      <c r="AT16" s="259"/>
      <c r="AU16" s="259"/>
      <c r="AV16" s="260"/>
      <c r="AW16" s="6"/>
      <c r="AX16" s="180"/>
      <c r="AY16" s="180"/>
      <c r="AZ16" s="180"/>
      <c r="BA16" s="10"/>
      <c r="BI16" s="1" t="s">
        <v>35</v>
      </c>
      <c r="BJ16" s="1">
        <v>10</v>
      </c>
      <c r="BK16" s="12">
        <v>2</v>
      </c>
      <c r="BL16" s="1">
        <v>600</v>
      </c>
    </row>
    <row r="17" spans="2:64" ht="15.75" customHeight="1" thickBot="1">
      <c r="B17" s="267"/>
      <c r="C17" s="262"/>
      <c r="D17" s="262"/>
      <c r="E17" s="263"/>
      <c r="F17" s="264"/>
      <c r="G17" s="265"/>
      <c r="H17" s="265"/>
      <c r="I17" s="266"/>
      <c r="J17" s="267"/>
      <c r="K17" s="262"/>
      <c r="L17" s="263"/>
      <c r="M17" s="267"/>
      <c r="N17" s="262"/>
      <c r="O17" s="263"/>
      <c r="P17" s="250"/>
      <c r="Q17" s="251"/>
      <c r="R17" s="252">
        <f>F7*P17</f>
        <v>0</v>
      </c>
      <c r="S17" s="253"/>
      <c r="T17" s="254"/>
      <c r="U17" s="268"/>
      <c r="V17" s="269"/>
      <c r="W17" s="269"/>
      <c r="X17" s="269"/>
      <c r="Y17" s="269"/>
      <c r="Z17" s="270"/>
      <c r="AA17" s="271"/>
      <c r="AB17" s="272"/>
      <c r="AC17" s="272"/>
      <c r="AD17" s="273"/>
      <c r="AE17" s="268"/>
      <c r="AF17" s="269"/>
      <c r="AG17" s="269"/>
      <c r="AH17" s="270"/>
      <c r="AI17" s="267"/>
      <c r="AJ17" s="262"/>
      <c r="AK17" s="262"/>
      <c r="AL17" s="263"/>
      <c r="AM17" s="268"/>
      <c r="AN17" s="269"/>
      <c r="AO17" s="269"/>
      <c r="AP17" s="269"/>
      <c r="AQ17" s="258">
        <f t="shared" si="0"/>
        <v>0</v>
      </c>
      <c r="AR17" s="259"/>
      <c r="AS17" s="259"/>
      <c r="AT17" s="259"/>
      <c r="AU17" s="259"/>
      <c r="AV17" s="260"/>
      <c r="AW17" s="6"/>
      <c r="AX17" s="180"/>
      <c r="AY17" s="180"/>
      <c r="AZ17" s="180"/>
      <c r="BA17" s="10"/>
      <c r="BI17" s="1" t="s">
        <v>37</v>
      </c>
      <c r="BJ17" s="1">
        <v>9</v>
      </c>
      <c r="BK17" s="12">
        <v>3</v>
      </c>
      <c r="BL17" s="1">
        <v>900</v>
      </c>
    </row>
    <row r="18" spans="2:64" ht="15.75" customHeight="1" thickBot="1">
      <c r="B18" s="261"/>
      <c r="C18" s="262"/>
      <c r="D18" s="262"/>
      <c r="E18" s="263"/>
      <c r="F18" s="264"/>
      <c r="G18" s="265"/>
      <c r="H18" s="265"/>
      <c r="I18" s="266"/>
      <c r="J18" s="267"/>
      <c r="K18" s="262"/>
      <c r="L18" s="263"/>
      <c r="M18" s="267"/>
      <c r="N18" s="262"/>
      <c r="O18" s="263"/>
      <c r="P18" s="250"/>
      <c r="Q18" s="251"/>
      <c r="R18" s="252">
        <f>F7*P18</f>
        <v>0</v>
      </c>
      <c r="S18" s="253"/>
      <c r="T18" s="254"/>
      <c r="U18" s="268"/>
      <c r="V18" s="269"/>
      <c r="W18" s="269"/>
      <c r="X18" s="269"/>
      <c r="Y18" s="269"/>
      <c r="Z18" s="270"/>
      <c r="AA18" s="271"/>
      <c r="AB18" s="272"/>
      <c r="AC18" s="272"/>
      <c r="AD18" s="273"/>
      <c r="AE18" s="268"/>
      <c r="AF18" s="269"/>
      <c r="AG18" s="269"/>
      <c r="AH18" s="270"/>
      <c r="AI18" s="267"/>
      <c r="AJ18" s="262"/>
      <c r="AK18" s="262"/>
      <c r="AL18" s="263"/>
      <c r="AM18" s="268"/>
      <c r="AN18" s="269"/>
      <c r="AO18" s="269"/>
      <c r="AP18" s="269"/>
      <c r="AQ18" s="258">
        <f t="shared" si="0"/>
        <v>0</v>
      </c>
      <c r="AR18" s="259"/>
      <c r="AS18" s="259"/>
      <c r="AT18" s="259"/>
      <c r="AU18" s="259"/>
      <c r="AV18" s="260"/>
      <c r="AW18" s="6"/>
      <c r="AX18" s="180"/>
      <c r="AY18" s="180"/>
      <c r="AZ18" s="180"/>
      <c r="BA18" s="10"/>
      <c r="BI18" s="1" t="s">
        <v>36</v>
      </c>
      <c r="BJ18" s="1">
        <v>8</v>
      </c>
      <c r="BK18" s="12">
        <v>4</v>
      </c>
      <c r="BL18" s="1">
        <v>1100</v>
      </c>
    </row>
    <row r="19" spans="2:64" ht="15.75" customHeight="1" thickBot="1">
      <c r="B19" s="261"/>
      <c r="C19" s="262"/>
      <c r="D19" s="262"/>
      <c r="E19" s="263"/>
      <c r="F19" s="264"/>
      <c r="G19" s="265"/>
      <c r="H19" s="265"/>
      <c r="I19" s="266"/>
      <c r="J19" s="267"/>
      <c r="K19" s="262"/>
      <c r="L19" s="263"/>
      <c r="M19" s="267"/>
      <c r="N19" s="262"/>
      <c r="O19" s="263"/>
      <c r="P19" s="250"/>
      <c r="Q19" s="251"/>
      <c r="R19" s="252">
        <f>F7*P19</f>
        <v>0</v>
      </c>
      <c r="S19" s="253"/>
      <c r="T19" s="254"/>
      <c r="U19" s="268"/>
      <c r="V19" s="269"/>
      <c r="W19" s="269"/>
      <c r="X19" s="269"/>
      <c r="Y19" s="269"/>
      <c r="Z19" s="270"/>
      <c r="AA19" s="271"/>
      <c r="AB19" s="272"/>
      <c r="AC19" s="272"/>
      <c r="AD19" s="273"/>
      <c r="AE19" s="268"/>
      <c r="AF19" s="269"/>
      <c r="AG19" s="269"/>
      <c r="AH19" s="270"/>
      <c r="AI19" s="267"/>
      <c r="AJ19" s="262"/>
      <c r="AK19" s="262"/>
      <c r="AL19" s="263"/>
      <c r="AM19" s="268"/>
      <c r="AN19" s="269"/>
      <c r="AO19" s="269"/>
      <c r="AP19" s="269"/>
      <c r="AQ19" s="258">
        <f t="shared" si="0"/>
        <v>0</v>
      </c>
      <c r="AR19" s="259"/>
      <c r="AS19" s="259"/>
      <c r="AT19" s="259"/>
      <c r="AU19" s="259"/>
      <c r="AV19" s="260"/>
      <c r="AW19" s="6"/>
      <c r="AX19" s="180"/>
      <c r="AY19" s="180"/>
      <c r="AZ19" s="180"/>
      <c r="BA19" s="10"/>
      <c r="BI19" s="1" t="s">
        <v>38</v>
      </c>
      <c r="BJ19" s="1">
        <v>7</v>
      </c>
      <c r="BK19" s="12">
        <v>5</v>
      </c>
      <c r="BL19" s="1">
        <v>1600</v>
      </c>
    </row>
    <row r="20" spans="2:64" ht="15.75" customHeight="1" thickBot="1">
      <c r="B20" s="261"/>
      <c r="C20" s="262"/>
      <c r="D20" s="262"/>
      <c r="E20" s="263"/>
      <c r="F20" s="264"/>
      <c r="G20" s="265"/>
      <c r="H20" s="265"/>
      <c r="I20" s="266"/>
      <c r="J20" s="267"/>
      <c r="K20" s="262"/>
      <c r="L20" s="263"/>
      <c r="M20" s="267"/>
      <c r="N20" s="262"/>
      <c r="O20" s="263"/>
      <c r="P20" s="250"/>
      <c r="Q20" s="251"/>
      <c r="R20" s="252">
        <f>F7*P20</f>
        <v>0</v>
      </c>
      <c r="S20" s="253"/>
      <c r="T20" s="254"/>
      <c r="U20" s="268"/>
      <c r="V20" s="269"/>
      <c r="W20" s="269"/>
      <c r="X20" s="269"/>
      <c r="Y20" s="269"/>
      <c r="Z20" s="270"/>
      <c r="AA20" s="271"/>
      <c r="AB20" s="272"/>
      <c r="AC20" s="272"/>
      <c r="AD20" s="273"/>
      <c r="AE20" s="268"/>
      <c r="AF20" s="269"/>
      <c r="AG20" s="269"/>
      <c r="AH20" s="270"/>
      <c r="AI20" s="267"/>
      <c r="AJ20" s="262"/>
      <c r="AK20" s="262"/>
      <c r="AL20" s="263"/>
      <c r="AM20" s="268"/>
      <c r="AN20" s="269"/>
      <c r="AO20" s="269"/>
      <c r="AP20" s="270"/>
      <c r="AQ20" s="258">
        <f t="shared" si="0"/>
        <v>0</v>
      </c>
      <c r="AR20" s="259"/>
      <c r="AS20" s="259"/>
      <c r="AT20" s="259"/>
      <c r="AU20" s="259"/>
      <c r="AV20" s="260"/>
      <c r="AW20" s="6"/>
      <c r="AX20" s="180"/>
      <c r="AY20" s="180"/>
      <c r="AZ20" s="180"/>
      <c r="BA20" s="10"/>
      <c r="BJ20" s="1">
        <v>6</v>
      </c>
      <c r="BK20" s="12">
        <v>6</v>
      </c>
      <c r="BL20" s="1">
        <v>2200</v>
      </c>
    </row>
    <row r="21" spans="2:64" ht="15.75" customHeight="1" thickBot="1">
      <c r="B21" s="267"/>
      <c r="C21" s="262"/>
      <c r="D21" s="262"/>
      <c r="E21" s="263"/>
      <c r="F21" s="271"/>
      <c r="G21" s="272"/>
      <c r="H21" s="272"/>
      <c r="I21" s="273"/>
      <c r="J21" s="267"/>
      <c r="K21" s="262"/>
      <c r="L21" s="263"/>
      <c r="M21" s="267"/>
      <c r="N21" s="262"/>
      <c r="O21" s="263"/>
      <c r="P21" s="250"/>
      <c r="Q21" s="251"/>
      <c r="R21" s="252">
        <f>F7*P21</f>
        <v>0</v>
      </c>
      <c r="S21" s="253"/>
      <c r="T21" s="254"/>
      <c r="U21" s="268"/>
      <c r="V21" s="269"/>
      <c r="W21" s="269"/>
      <c r="X21" s="269"/>
      <c r="Y21" s="269"/>
      <c r="Z21" s="270"/>
      <c r="AA21" s="271"/>
      <c r="AB21" s="272"/>
      <c r="AC21" s="272"/>
      <c r="AD21" s="273"/>
      <c r="AE21" s="268"/>
      <c r="AF21" s="269"/>
      <c r="AG21" s="269"/>
      <c r="AH21" s="270"/>
      <c r="AI21" s="267"/>
      <c r="AJ21" s="262"/>
      <c r="AK21" s="262"/>
      <c r="AL21" s="263"/>
      <c r="AM21" s="268"/>
      <c r="AN21" s="269"/>
      <c r="AO21" s="269"/>
      <c r="AP21" s="270"/>
      <c r="AQ21" s="258">
        <f t="shared" si="0"/>
        <v>0</v>
      </c>
      <c r="AR21" s="259"/>
      <c r="AS21" s="259"/>
      <c r="AT21" s="259"/>
      <c r="AU21" s="259"/>
      <c r="AV21" s="260"/>
      <c r="AW21" s="6"/>
      <c r="AX21" s="180"/>
      <c r="AY21" s="180"/>
      <c r="AZ21" s="180"/>
      <c r="BA21" s="10"/>
      <c r="BJ21" s="1">
        <v>5</v>
      </c>
      <c r="BK21" s="12">
        <v>7</v>
      </c>
      <c r="BL21" s="1">
        <v>3000</v>
      </c>
    </row>
    <row r="22" spans="2:63" ht="15.75" customHeight="1" thickBot="1">
      <c r="B22" s="267"/>
      <c r="C22" s="262"/>
      <c r="D22" s="262"/>
      <c r="E22" s="263"/>
      <c r="F22" s="271"/>
      <c r="G22" s="272"/>
      <c r="H22" s="272"/>
      <c r="I22" s="273"/>
      <c r="J22" s="267"/>
      <c r="K22" s="262"/>
      <c r="L22" s="263"/>
      <c r="M22" s="267"/>
      <c r="N22" s="262"/>
      <c r="O22" s="263"/>
      <c r="P22" s="250"/>
      <c r="Q22" s="251"/>
      <c r="R22" s="252">
        <f>F7*P22</f>
        <v>0</v>
      </c>
      <c r="S22" s="253"/>
      <c r="T22" s="254"/>
      <c r="U22" s="268"/>
      <c r="V22" s="269"/>
      <c r="W22" s="269"/>
      <c r="X22" s="269"/>
      <c r="Y22" s="269"/>
      <c r="Z22" s="270"/>
      <c r="AA22" s="271"/>
      <c r="AB22" s="272"/>
      <c r="AC22" s="272"/>
      <c r="AD22" s="273"/>
      <c r="AE22" s="268"/>
      <c r="AF22" s="269"/>
      <c r="AG22" s="269"/>
      <c r="AH22" s="270"/>
      <c r="AI22" s="267"/>
      <c r="AJ22" s="262"/>
      <c r="AK22" s="262"/>
      <c r="AL22" s="263"/>
      <c r="AM22" s="268"/>
      <c r="AN22" s="269"/>
      <c r="AO22" s="269"/>
      <c r="AP22" s="270"/>
      <c r="AQ22" s="258">
        <f t="shared" si="0"/>
        <v>0</v>
      </c>
      <c r="AR22" s="259"/>
      <c r="AS22" s="259"/>
      <c r="AT22" s="259"/>
      <c r="AU22" s="259"/>
      <c r="AV22" s="260"/>
      <c r="AW22" s="6"/>
      <c r="AX22" s="180"/>
      <c r="AY22" s="180"/>
      <c r="AZ22" s="180"/>
      <c r="BA22" s="10"/>
      <c r="BJ22" s="1">
        <v>4</v>
      </c>
      <c r="BK22" s="12">
        <v>8</v>
      </c>
    </row>
    <row r="23" spans="2:63" ht="15.75" customHeight="1" thickBot="1">
      <c r="B23" s="267"/>
      <c r="C23" s="262"/>
      <c r="D23" s="262"/>
      <c r="E23" s="263"/>
      <c r="F23" s="271"/>
      <c r="G23" s="272"/>
      <c r="H23" s="272"/>
      <c r="I23" s="273"/>
      <c r="J23" s="267"/>
      <c r="K23" s="262"/>
      <c r="L23" s="263"/>
      <c r="M23" s="267"/>
      <c r="N23" s="262"/>
      <c r="O23" s="263"/>
      <c r="P23" s="250"/>
      <c r="Q23" s="251"/>
      <c r="R23" s="252">
        <f>F7*P23</f>
        <v>0</v>
      </c>
      <c r="S23" s="253"/>
      <c r="T23" s="254"/>
      <c r="U23" s="268"/>
      <c r="V23" s="269"/>
      <c r="W23" s="269"/>
      <c r="X23" s="269"/>
      <c r="Y23" s="269"/>
      <c r="Z23" s="270"/>
      <c r="AA23" s="271"/>
      <c r="AB23" s="272"/>
      <c r="AC23" s="272"/>
      <c r="AD23" s="273"/>
      <c r="AE23" s="268"/>
      <c r="AF23" s="269"/>
      <c r="AG23" s="269"/>
      <c r="AH23" s="270"/>
      <c r="AI23" s="267"/>
      <c r="AJ23" s="262"/>
      <c r="AK23" s="262"/>
      <c r="AL23" s="263"/>
      <c r="AM23" s="268"/>
      <c r="AN23" s="269"/>
      <c r="AO23" s="269"/>
      <c r="AP23" s="270"/>
      <c r="AQ23" s="258">
        <f t="shared" si="0"/>
        <v>0</v>
      </c>
      <c r="AR23" s="259"/>
      <c r="AS23" s="259"/>
      <c r="AT23" s="259"/>
      <c r="AU23" s="259"/>
      <c r="AV23" s="260"/>
      <c r="AW23" s="6"/>
      <c r="AX23" s="180"/>
      <c r="AY23" s="180"/>
      <c r="AZ23" s="180"/>
      <c r="BA23" s="10"/>
      <c r="BJ23" s="1">
        <v>3</v>
      </c>
      <c r="BK23" s="12">
        <v>9</v>
      </c>
    </row>
    <row r="24" spans="2:63" ht="15.75" customHeight="1" thickBot="1">
      <c r="B24" s="267"/>
      <c r="C24" s="262"/>
      <c r="D24" s="262"/>
      <c r="E24" s="263"/>
      <c r="F24" s="271"/>
      <c r="G24" s="272"/>
      <c r="H24" s="272"/>
      <c r="I24" s="273"/>
      <c r="J24" s="267"/>
      <c r="K24" s="262"/>
      <c r="L24" s="263"/>
      <c r="M24" s="267"/>
      <c r="N24" s="262"/>
      <c r="O24" s="263"/>
      <c r="P24" s="250"/>
      <c r="Q24" s="251"/>
      <c r="R24" s="252">
        <f>F7*P24</f>
        <v>0</v>
      </c>
      <c r="S24" s="253"/>
      <c r="T24" s="254"/>
      <c r="U24" s="268"/>
      <c r="V24" s="269"/>
      <c r="W24" s="269"/>
      <c r="X24" s="269"/>
      <c r="Y24" s="269"/>
      <c r="Z24" s="270"/>
      <c r="AA24" s="271"/>
      <c r="AB24" s="272"/>
      <c r="AC24" s="272"/>
      <c r="AD24" s="273"/>
      <c r="AE24" s="268"/>
      <c r="AF24" s="269"/>
      <c r="AG24" s="269"/>
      <c r="AH24" s="270"/>
      <c r="AI24" s="267"/>
      <c r="AJ24" s="262"/>
      <c r="AK24" s="262"/>
      <c r="AL24" s="263"/>
      <c r="AM24" s="268"/>
      <c r="AN24" s="269"/>
      <c r="AO24" s="269"/>
      <c r="AP24" s="270"/>
      <c r="AQ24" s="258">
        <f t="shared" si="0"/>
        <v>0</v>
      </c>
      <c r="AR24" s="259"/>
      <c r="AS24" s="259"/>
      <c r="AT24" s="259"/>
      <c r="AU24" s="259"/>
      <c r="AV24" s="260"/>
      <c r="AW24" s="6"/>
      <c r="AX24" s="180"/>
      <c r="AY24" s="180"/>
      <c r="AZ24" s="180"/>
      <c r="BA24" s="10"/>
      <c r="BJ24" s="1">
        <v>2</v>
      </c>
      <c r="BK24" s="12">
        <v>10</v>
      </c>
    </row>
    <row r="25" spans="2:63" ht="15.75" customHeight="1" thickBot="1">
      <c r="B25" s="267"/>
      <c r="C25" s="262"/>
      <c r="D25" s="262"/>
      <c r="E25" s="263"/>
      <c r="F25" s="271"/>
      <c r="G25" s="272"/>
      <c r="H25" s="272"/>
      <c r="I25" s="273"/>
      <c r="J25" s="267"/>
      <c r="K25" s="262"/>
      <c r="L25" s="263"/>
      <c r="M25" s="267"/>
      <c r="N25" s="262"/>
      <c r="O25" s="263"/>
      <c r="P25" s="250"/>
      <c r="Q25" s="251"/>
      <c r="R25" s="252">
        <f>F7*P25</f>
        <v>0</v>
      </c>
      <c r="S25" s="253"/>
      <c r="T25" s="254"/>
      <c r="U25" s="268"/>
      <c r="V25" s="269"/>
      <c r="W25" s="269"/>
      <c r="X25" s="269"/>
      <c r="Y25" s="269"/>
      <c r="Z25" s="270"/>
      <c r="AA25" s="271"/>
      <c r="AB25" s="272"/>
      <c r="AC25" s="272"/>
      <c r="AD25" s="273"/>
      <c r="AE25" s="268"/>
      <c r="AF25" s="269"/>
      <c r="AG25" s="269"/>
      <c r="AH25" s="270"/>
      <c r="AI25" s="267"/>
      <c r="AJ25" s="262"/>
      <c r="AK25" s="262"/>
      <c r="AL25" s="263"/>
      <c r="AM25" s="268"/>
      <c r="AN25" s="269"/>
      <c r="AO25" s="269"/>
      <c r="AP25" s="270"/>
      <c r="AQ25" s="258">
        <f t="shared" si="0"/>
        <v>0</v>
      </c>
      <c r="AR25" s="259"/>
      <c r="AS25" s="259"/>
      <c r="AT25" s="259"/>
      <c r="AU25" s="259"/>
      <c r="AV25" s="260"/>
      <c r="AW25" s="6"/>
      <c r="AX25" s="180"/>
      <c r="AY25" s="180"/>
      <c r="AZ25" s="180"/>
      <c r="BA25" s="10"/>
      <c r="BJ25" s="1">
        <v>1</v>
      </c>
      <c r="BK25" s="12">
        <v>11</v>
      </c>
    </row>
    <row r="26" spans="2:63" ht="15.75" customHeight="1" thickBot="1">
      <c r="B26" s="267"/>
      <c r="C26" s="262"/>
      <c r="D26" s="262"/>
      <c r="E26" s="263"/>
      <c r="F26" s="271"/>
      <c r="G26" s="272"/>
      <c r="H26" s="272"/>
      <c r="I26" s="273"/>
      <c r="J26" s="267"/>
      <c r="K26" s="262"/>
      <c r="L26" s="263"/>
      <c r="M26" s="267"/>
      <c r="N26" s="262"/>
      <c r="O26" s="263"/>
      <c r="P26" s="250"/>
      <c r="Q26" s="251"/>
      <c r="R26" s="252">
        <f>F7*P26</f>
        <v>0</v>
      </c>
      <c r="S26" s="253"/>
      <c r="T26" s="254"/>
      <c r="U26" s="268"/>
      <c r="V26" s="269"/>
      <c r="W26" s="269"/>
      <c r="X26" s="269"/>
      <c r="Y26" s="269"/>
      <c r="Z26" s="270"/>
      <c r="AA26" s="271"/>
      <c r="AB26" s="272"/>
      <c r="AC26" s="272"/>
      <c r="AD26" s="273"/>
      <c r="AE26" s="268"/>
      <c r="AF26" s="269"/>
      <c r="AG26" s="269"/>
      <c r="AH26" s="270"/>
      <c r="AI26" s="267"/>
      <c r="AJ26" s="262"/>
      <c r="AK26" s="262"/>
      <c r="AL26" s="263"/>
      <c r="AM26" s="268"/>
      <c r="AN26" s="269"/>
      <c r="AO26" s="269"/>
      <c r="AP26" s="270"/>
      <c r="AQ26" s="258">
        <f t="shared" si="0"/>
        <v>0</v>
      </c>
      <c r="AR26" s="259"/>
      <c r="AS26" s="259"/>
      <c r="AT26" s="259"/>
      <c r="AU26" s="259"/>
      <c r="AV26" s="260"/>
      <c r="AW26" s="6"/>
      <c r="AX26" s="180"/>
      <c r="AY26" s="180"/>
      <c r="AZ26" s="180"/>
      <c r="BA26" s="10"/>
      <c r="BK26" s="12">
        <v>12</v>
      </c>
    </row>
    <row r="27" spans="2:63" ht="15.75" customHeight="1" thickBot="1">
      <c r="B27" s="267"/>
      <c r="C27" s="262"/>
      <c r="D27" s="262"/>
      <c r="E27" s="263"/>
      <c r="F27" s="271"/>
      <c r="G27" s="272"/>
      <c r="H27" s="272"/>
      <c r="I27" s="273"/>
      <c r="J27" s="267"/>
      <c r="K27" s="262"/>
      <c r="L27" s="263"/>
      <c r="M27" s="267"/>
      <c r="N27" s="262"/>
      <c r="O27" s="263"/>
      <c r="P27" s="250"/>
      <c r="Q27" s="251"/>
      <c r="R27" s="252">
        <f>F7*P27</f>
        <v>0</v>
      </c>
      <c r="S27" s="253"/>
      <c r="T27" s="254"/>
      <c r="U27" s="268"/>
      <c r="V27" s="269"/>
      <c r="W27" s="269"/>
      <c r="X27" s="269"/>
      <c r="Y27" s="269"/>
      <c r="Z27" s="270"/>
      <c r="AA27" s="271"/>
      <c r="AB27" s="272"/>
      <c r="AC27" s="272"/>
      <c r="AD27" s="273"/>
      <c r="AE27" s="268"/>
      <c r="AF27" s="269"/>
      <c r="AG27" s="269"/>
      <c r="AH27" s="270"/>
      <c r="AI27" s="267"/>
      <c r="AJ27" s="262"/>
      <c r="AK27" s="262"/>
      <c r="AL27" s="263"/>
      <c r="AM27" s="268"/>
      <c r="AN27" s="269"/>
      <c r="AO27" s="269"/>
      <c r="AP27" s="270"/>
      <c r="AQ27" s="258">
        <f t="shared" si="0"/>
        <v>0</v>
      </c>
      <c r="AR27" s="259"/>
      <c r="AS27" s="259"/>
      <c r="AT27" s="259"/>
      <c r="AU27" s="259"/>
      <c r="AV27" s="260"/>
      <c r="AW27" s="6"/>
      <c r="AX27" s="180"/>
      <c r="AY27" s="180"/>
      <c r="AZ27" s="180"/>
      <c r="BA27" s="10"/>
      <c r="BK27" s="12">
        <v>13</v>
      </c>
    </row>
    <row r="28" spans="2:63" ht="15.75" customHeight="1" thickBot="1">
      <c r="B28" s="267"/>
      <c r="C28" s="262"/>
      <c r="D28" s="262"/>
      <c r="E28" s="263"/>
      <c r="F28" s="271"/>
      <c r="G28" s="272"/>
      <c r="H28" s="272"/>
      <c r="I28" s="273"/>
      <c r="J28" s="267"/>
      <c r="K28" s="262"/>
      <c r="L28" s="263"/>
      <c r="M28" s="267"/>
      <c r="N28" s="262"/>
      <c r="O28" s="263"/>
      <c r="P28" s="250"/>
      <c r="Q28" s="251"/>
      <c r="R28" s="252">
        <f>F7*P28</f>
        <v>0</v>
      </c>
      <c r="S28" s="253"/>
      <c r="T28" s="254"/>
      <c r="U28" s="268"/>
      <c r="V28" s="269"/>
      <c r="W28" s="269"/>
      <c r="X28" s="269"/>
      <c r="Y28" s="269"/>
      <c r="Z28" s="270"/>
      <c r="AA28" s="271"/>
      <c r="AB28" s="272"/>
      <c r="AC28" s="272"/>
      <c r="AD28" s="273"/>
      <c r="AE28" s="268"/>
      <c r="AF28" s="269"/>
      <c r="AG28" s="269"/>
      <c r="AH28" s="270"/>
      <c r="AI28" s="267"/>
      <c r="AJ28" s="262"/>
      <c r="AK28" s="262"/>
      <c r="AL28" s="263"/>
      <c r="AM28" s="268"/>
      <c r="AN28" s="269"/>
      <c r="AO28" s="269"/>
      <c r="AP28" s="270"/>
      <c r="AQ28" s="258">
        <f t="shared" si="0"/>
        <v>0</v>
      </c>
      <c r="AR28" s="259"/>
      <c r="AS28" s="259"/>
      <c r="AT28" s="259"/>
      <c r="AU28" s="259"/>
      <c r="AV28" s="260"/>
      <c r="AW28" s="6"/>
      <c r="AX28" s="180"/>
      <c r="AY28" s="180"/>
      <c r="AZ28" s="180"/>
      <c r="BA28" s="10"/>
      <c r="BK28" s="12">
        <v>14</v>
      </c>
    </row>
    <row r="29" spans="2:63" ht="15.75" customHeight="1" thickBot="1">
      <c r="B29" s="267"/>
      <c r="C29" s="262"/>
      <c r="D29" s="262"/>
      <c r="E29" s="263"/>
      <c r="F29" s="271"/>
      <c r="G29" s="272"/>
      <c r="H29" s="272"/>
      <c r="I29" s="273"/>
      <c r="J29" s="267"/>
      <c r="K29" s="262"/>
      <c r="L29" s="263"/>
      <c r="M29" s="267"/>
      <c r="N29" s="262"/>
      <c r="O29" s="263"/>
      <c r="P29" s="250"/>
      <c r="Q29" s="251"/>
      <c r="R29" s="252">
        <f>F7*P29</f>
        <v>0</v>
      </c>
      <c r="S29" s="253"/>
      <c r="T29" s="254"/>
      <c r="U29" s="268"/>
      <c r="V29" s="269"/>
      <c r="W29" s="269"/>
      <c r="X29" s="269"/>
      <c r="Y29" s="269"/>
      <c r="Z29" s="270"/>
      <c r="AA29" s="271"/>
      <c r="AB29" s="272"/>
      <c r="AC29" s="272"/>
      <c r="AD29" s="273"/>
      <c r="AE29" s="268"/>
      <c r="AF29" s="269"/>
      <c r="AG29" s="269"/>
      <c r="AH29" s="270"/>
      <c r="AI29" s="267"/>
      <c r="AJ29" s="262"/>
      <c r="AK29" s="262"/>
      <c r="AL29" s="263"/>
      <c r="AM29" s="268"/>
      <c r="AN29" s="269"/>
      <c r="AO29" s="269"/>
      <c r="AP29" s="270"/>
      <c r="AQ29" s="258">
        <f t="shared" si="0"/>
        <v>0</v>
      </c>
      <c r="AR29" s="259"/>
      <c r="AS29" s="259"/>
      <c r="AT29" s="259"/>
      <c r="AU29" s="259"/>
      <c r="AV29" s="260"/>
      <c r="AW29" s="6"/>
      <c r="AX29" s="180"/>
      <c r="AY29" s="180"/>
      <c r="AZ29" s="180"/>
      <c r="BA29" s="10"/>
      <c r="BK29" s="12">
        <v>15</v>
      </c>
    </row>
    <row r="30" spans="2:63" ht="15.75" customHeight="1" thickBot="1">
      <c r="B30" s="267"/>
      <c r="C30" s="262"/>
      <c r="D30" s="262"/>
      <c r="E30" s="263"/>
      <c r="F30" s="271"/>
      <c r="G30" s="272"/>
      <c r="H30" s="272"/>
      <c r="I30" s="273"/>
      <c r="J30" s="267"/>
      <c r="K30" s="262"/>
      <c r="L30" s="263"/>
      <c r="M30" s="267"/>
      <c r="N30" s="262"/>
      <c r="O30" s="263"/>
      <c r="P30" s="250"/>
      <c r="Q30" s="251"/>
      <c r="R30" s="252">
        <f>F7*P30</f>
        <v>0</v>
      </c>
      <c r="S30" s="253"/>
      <c r="T30" s="254"/>
      <c r="U30" s="268"/>
      <c r="V30" s="269"/>
      <c r="W30" s="269"/>
      <c r="X30" s="269"/>
      <c r="Y30" s="269"/>
      <c r="Z30" s="270"/>
      <c r="AA30" s="271"/>
      <c r="AB30" s="272"/>
      <c r="AC30" s="272"/>
      <c r="AD30" s="273"/>
      <c r="AE30" s="268"/>
      <c r="AF30" s="269"/>
      <c r="AG30" s="269"/>
      <c r="AH30" s="270"/>
      <c r="AI30" s="267"/>
      <c r="AJ30" s="262"/>
      <c r="AK30" s="262"/>
      <c r="AL30" s="263"/>
      <c r="AM30" s="268"/>
      <c r="AN30" s="269"/>
      <c r="AO30" s="269"/>
      <c r="AP30" s="270"/>
      <c r="AQ30" s="258">
        <f t="shared" si="0"/>
        <v>0</v>
      </c>
      <c r="AR30" s="259"/>
      <c r="AS30" s="259"/>
      <c r="AT30" s="259"/>
      <c r="AU30" s="259"/>
      <c r="AV30" s="260"/>
      <c r="AW30" s="6"/>
      <c r="AX30" s="180"/>
      <c r="AY30" s="180"/>
      <c r="AZ30" s="180"/>
      <c r="BA30" s="10"/>
      <c r="BK30" s="12">
        <v>16</v>
      </c>
    </row>
    <row r="31" spans="2:63" ht="15.75" customHeight="1" thickBot="1">
      <c r="B31" s="267"/>
      <c r="C31" s="262"/>
      <c r="D31" s="262"/>
      <c r="E31" s="263"/>
      <c r="F31" s="271"/>
      <c r="G31" s="272"/>
      <c r="H31" s="272"/>
      <c r="I31" s="273"/>
      <c r="J31" s="267"/>
      <c r="K31" s="262"/>
      <c r="L31" s="263"/>
      <c r="M31" s="267"/>
      <c r="N31" s="262"/>
      <c r="O31" s="263"/>
      <c r="P31" s="250"/>
      <c r="Q31" s="251"/>
      <c r="R31" s="252">
        <f>F7*P31</f>
        <v>0</v>
      </c>
      <c r="S31" s="253"/>
      <c r="T31" s="254"/>
      <c r="U31" s="268"/>
      <c r="V31" s="269"/>
      <c r="W31" s="269"/>
      <c r="X31" s="269"/>
      <c r="Y31" s="269"/>
      <c r="Z31" s="270"/>
      <c r="AA31" s="271"/>
      <c r="AB31" s="272"/>
      <c r="AC31" s="272"/>
      <c r="AD31" s="273"/>
      <c r="AE31" s="268"/>
      <c r="AF31" s="269"/>
      <c r="AG31" s="269"/>
      <c r="AH31" s="270"/>
      <c r="AI31" s="267"/>
      <c r="AJ31" s="262"/>
      <c r="AK31" s="262"/>
      <c r="AL31" s="263"/>
      <c r="AM31" s="268"/>
      <c r="AN31" s="269"/>
      <c r="AO31" s="269"/>
      <c r="AP31" s="270"/>
      <c r="AQ31" s="258">
        <f t="shared" si="0"/>
        <v>0</v>
      </c>
      <c r="AR31" s="259"/>
      <c r="AS31" s="259"/>
      <c r="AT31" s="259"/>
      <c r="AU31" s="259"/>
      <c r="AV31" s="260"/>
      <c r="AW31" s="6"/>
      <c r="AX31" s="180"/>
      <c r="AY31" s="180"/>
      <c r="AZ31" s="180"/>
      <c r="BA31" s="10"/>
      <c r="BK31" s="12">
        <v>17</v>
      </c>
    </row>
    <row r="32" spans="2:63" ht="15.75" customHeight="1" thickBot="1">
      <c r="B32" s="267"/>
      <c r="C32" s="262"/>
      <c r="D32" s="262"/>
      <c r="E32" s="263"/>
      <c r="F32" s="271"/>
      <c r="G32" s="272"/>
      <c r="H32" s="272"/>
      <c r="I32" s="273"/>
      <c r="J32" s="267"/>
      <c r="K32" s="262"/>
      <c r="L32" s="263"/>
      <c r="M32" s="267"/>
      <c r="N32" s="262"/>
      <c r="O32" s="263"/>
      <c r="P32" s="250"/>
      <c r="Q32" s="251"/>
      <c r="R32" s="252">
        <f>F7*P32</f>
        <v>0</v>
      </c>
      <c r="S32" s="253"/>
      <c r="T32" s="254"/>
      <c r="U32" s="268"/>
      <c r="V32" s="269"/>
      <c r="W32" s="269"/>
      <c r="X32" s="269"/>
      <c r="Y32" s="269"/>
      <c r="Z32" s="270"/>
      <c r="AA32" s="271"/>
      <c r="AB32" s="272"/>
      <c r="AC32" s="272"/>
      <c r="AD32" s="273"/>
      <c r="AE32" s="268"/>
      <c r="AF32" s="269"/>
      <c r="AG32" s="269"/>
      <c r="AH32" s="270"/>
      <c r="AI32" s="267"/>
      <c r="AJ32" s="262"/>
      <c r="AK32" s="262"/>
      <c r="AL32" s="263"/>
      <c r="AM32" s="268"/>
      <c r="AN32" s="269"/>
      <c r="AO32" s="269"/>
      <c r="AP32" s="270"/>
      <c r="AQ32" s="258">
        <f t="shared" si="0"/>
        <v>0</v>
      </c>
      <c r="AR32" s="259"/>
      <c r="AS32" s="259"/>
      <c r="AT32" s="259"/>
      <c r="AU32" s="259"/>
      <c r="AV32" s="260"/>
      <c r="AW32" s="6"/>
      <c r="AX32" s="180"/>
      <c r="AY32" s="180"/>
      <c r="AZ32" s="180"/>
      <c r="BA32" s="10"/>
      <c r="BK32" s="12">
        <v>18</v>
      </c>
    </row>
    <row r="33" spans="2:63" ht="15.75" customHeight="1" thickBot="1">
      <c r="B33" s="267"/>
      <c r="C33" s="262"/>
      <c r="D33" s="262"/>
      <c r="E33" s="263"/>
      <c r="F33" s="271"/>
      <c r="G33" s="272"/>
      <c r="H33" s="272"/>
      <c r="I33" s="273"/>
      <c r="J33" s="267"/>
      <c r="K33" s="262"/>
      <c r="L33" s="263"/>
      <c r="M33" s="267"/>
      <c r="N33" s="262"/>
      <c r="O33" s="263"/>
      <c r="P33" s="250"/>
      <c r="Q33" s="251"/>
      <c r="R33" s="252">
        <f>F7*P33</f>
        <v>0</v>
      </c>
      <c r="S33" s="253"/>
      <c r="T33" s="254"/>
      <c r="U33" s="268"/>
      <c r="V33" s="269"/>
      <c r="W33" s="269"/>
      <c r="X33" s="269"/>
      <c r="Y33" s="269"/>
      <c r="Z33" s="270"/>
      <c r="AA33" s="271"/>
      <c r="AB33" s="272"/>
      <c r="AC33" s="272"/>
      <c r="AD33" s="273"/>
      <c r="AE33" s="268"/>
      <c r="AF33" s="269"/>
      <c r="AG33" s="269"/>
      <c r="AH33" s="270"/>
      <c r="AI33" s="267"/>
      <c r="AJ33" s="262"/>
      <c r="AK33" s="262"/>
      <c r="AL33" s="263"/>
      <c r="AM33" s="268"/>
      <c r="AN33" s="269"/>
      <c r="AO33" s="269"/>
      <c r="AP33" s="270"/>
      <c r="AQ33" s="258">
        <f t="shared" si="0"/>
        <v>0</v>
      </c>
      <c r="AR33" s="259"/>
      <c r="AS33" s="259"/>
      <c r="AT33" s="259"/>
      <c r="AU33" s="259"/>
      <c r="AV33" s="260"/>
      <c r="AW33" s="6"/>
      <c r="AX33" s="180"/>
      <c r="AY33" s="180"/>
      <c r="AZ33" s="180"/>
      <c r="BA33" s="10"/>
      <c r="BK33" s="12">
        <v>19</v>
      </c>
    </row>
    <row r="34" spans="2:63" ht="15.75" customHeight="1" thickBot="1">
      <c r="B34" s="267"/>
      <c r="C34" s="262"/>
      <c r="D34" s="262"/>
      <c r="E34" s="263"/>
      <c r="F34" s="271"/>
      <c r="G34" s="272"/>
      <c r="H34" s="272"/>
      <c r="I34" s="273"/>
      <c r="J34" s="267"/>
      <c r="K34" s="262"/>
      <c r="L34" s="263"/>
      <c r="M34" s="267"/>
      <c r="N34" s="262"/>
      <c r="O34" s="263"/>
      <c r="P34" s="250"/>
      <c r="Q34" s="251"/>
      <c r="R34" s="252">
        <f>F7*P34</f>
        <v>0</v>
      </c>
      <c r="S34" s="253"/>
      <c r="T34" s="254"/>
      <c r="U34" s="268"/>
      <c r="V34" s="269"/>
      <c r="W34" s="269"/>
      <c r="X34" s="269"/>
      <c r="Y34" s="269"/>
      <c r="Z34" s="270"/>
      <c r="AA34" s="271"/>
      <c r="AB34" s="272"/>
      <c r="AC34" s="272"/>
      <c r="AD34" s="273"/>
      <c r="AE34" s="268"/>
      <c r="AF34" s="269"/>
      <c r="AG34" s="269"/>
      <c r="AH34" s="270"/>
      <c r="AI34" s="267"/>
      <c r="AJ34" s="262"/>
      <c r="AK34" s="262"/>
      <c r="AL34" s="263"/>
      <c r="AM34" s="268"/>
      <c r="AN34" s="269"/>
      <c r="AO34" s="269"/>
      <c r="AP34" s="270"/>
      <c r="AQ34" s="258">
        <f t="shared" si="0"/>
        <v>0</v>
      </c>
      <c r="AR34" s="259"/>
      <c r="AS34" s="259"/>
      <c r="AT34" s="259"/>
      <c r="AU34" s="259"/>
      <c r="AV34" s="260"/>
      <c r="AW34" s="6"/>
      <c r="AX34" s="180"/>
      <c r="AY34" s="180"/>
      <c r="AZ34" s="180"/>
      <c r="BA34" s="10"/>
      <c r="BK34" s="12">
        <v>20</v>
      </c>
    </row>
    <row r="35" spans="2:63" ht="15.75" customHeight="1" thickBot="1">
      <c r="B35" s="274"/>
      <c r="C35" s="275"/>
      <c r="D35" s="275"/>
      <c r="E35" s="276"/>
      <c r="F35" s="277"/>
      <c r="G35" s="278"/>
      <c r="H35" s="278"/>
      <c r="I35" s="279"/>
      <c r="J35" s="274"/>
      <c r="K35" s="275"/>
      <c r="L35" s="276"/>
      <c r="M35" s="274"/>
      <c r="N35" s="275"/>
      <c r="O35" s="276"/>
      <c r="P35" s="250"/>
      <c r="Q35" s="251"/>
      <c r="R35" s="252">
        <f>F7*P35</f>
        <v>0</v>
      </c>
      <c r="S35" s="253"/>
      <c r="T35" s="254"/>
      <c r="U35" s="280"/>
      <c r="V35" s="281"/>
      <c r="W35" s="281"/>
      <c r="X35" s="281"/>
      <c r="Y35" s="281"/>
      <c r="Z35" s="282"/>
      <c r="AA35" s="277"/>
      <c r="AB35" s="278"/>
      <c r="AC35" s="278"/>
      <c r="AD35" s="279"/>
      <c r="AE35" s="280"/>
      <c r="AF35" s="281"/>
      <c r="AG35" s="281"/>
      <c r="AH35" s="282"/>
      <c r="AI35" s="274"/>
      <c r="AJ35" s="275"/>
      <c r="AK35" s="275"/>
      <c r="AL35" s="276"/>
      <c r="AM35" s="280"/>
      <c r="AN35" s="281"/>
      <c r="AO35" s="281"/>
      <c r="AP35" s="282"/>
      <c r="AQ35" s="258">
        <f t="shared" si="0"/>
        <v>0</v>
      </c>
      <c r="AR35" s="259"/>
      <c r="AS35" s="259"/>
      <c r="AT35" s="259"/>
      <c r="AU35" s="259"/>
      <c r="AV35" s="260"/>
      <c r="AW35" s="6"/>
      <c r="AX35" s="180"/>
      <c r="AY35" s="180"/>
      <c r="AZ35" s="180"/>
      <c r="BA35" s="10"/>
      <c r="BK35" s="12">
        <v>21</v>
      </c>
    </row>
    <row r="36" spans="2:63" ht="24.75" customHeight="1" thickBot="1">
      <c r="B36" s="229" t="s">
        <v>24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  <c r="R36" s="283">
        <f>SUM(R14:T35)</f>
        <v>0</v>
      </c>
      <c r="S36" s="284"/>
      <c r="T36" s="285"/>
      <c r="U36" s="283">
        <f>SUM(U14:Z35)</f>
        <v>0</v>
      </c>
      <c r="V36" s="284"/>
      <c r="W36" s="284"/>
      <c r="X36" s="284"/>
      <c r="Y36" s="284"/>
      <c r="Z36" s="285"/>
      <c r="AA36" s="191"/>
      <c r="AB36" s="192"/>
      <c r="AC36" s="192"/>
      <c r="AD36" s="193"/>
      <c r="AE36" s="283">
        <f>SUM(AE14:AH35)</f>
        <v>10</v>
      </c>
      <c r="AF36" s="284"/>
      <c r="AG36" s="284"/>
      <c r="AH36" s="285"/>
      <c r="AI36" s="229"/>
      <c r="AJ36" s="230"/>
      <c r="AK36" s="230"/>
      <c r="AL36" s="231"/>
      <c r="AM36" s="283">
        <f>SUM(AM14:AP35)</f>
        <v>0</v>
      </c>
      <c r="AN36" s="284"/>
      <c r="AO36" s="284"/>
      <c r="AP36" s="285"/>
      <c r="AQ36" s="283">
        <f>SUM(AQ14:AV35)</f>
        <v>10</v>
      </c>
      <c r="AR36" s="284"/>
      <c r="AS36" s="284"/>
      <c r="AT36" s="284"/>
      <c r="AU36" s="284"/>
      <c r="AV36" s="285"/>
      <c r="AW36" s="6"/>
      <c r="AX36" s="180"/>
      <c r="AY36" s="180"/>
      <c r="AZ36" s="180"/>
      <c r="BA36" s="10"/>
      <c r="BK36" s="12">
        <v>22</v>
      </c>
    </row>
    <row r="37" spans="2:63" ht="30.75" customHeight="1">
      <c r="B37" s="286" t="s">
        <v>46</v>
      </c>
      <c r="C37" s="287"/>
      <c r="D37" s="287"/>
      <c r="E37" s="287"/>
      <c r="F37" s="287"/>
      <c r="G37" s="287"/>
      <c r="H37" s="287"/>
      <c r="I37" s="287">
        <f>F14</f>
        <v>0</v>
      </c>
      <c r="J37" s="287"/>
      <c r="K37" s="287"/>
      <c r="L37" s="287"/>
      <c r="M37" s="287"/>
      <c r="N37" s="287"/>
      <c r="O37" s="287"/>
      <c r="P37" s="287" t="s">
        <v>47</v>
      </c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8">
        <f>C42</f>
        <v>9.9241</v>
      </c>
      <c r="AD37" s="287"/>
      <c r="AE37" s="287"/>
      <c r="AF37" s="287"/>
      <c r="AG37" s="287"/>
      <c r="AH37" s="287"/>
      <c r="AI37" s="287"/>
      <c r="AJ37" s="287"/>
      <c r="AK37" s="287"/>
      <c r="AL37" s="287"/>
      <c r="AM37" s="289" t="s">
        <v>48</v>
      </c>
      <c r="AN37" s="289"/>
      <c r="AO37" s="289"/>
      <c r="AP37" s="289"/>
      <c r="AQ37" s="289"/>
      <c r="AR37" s="289"/>
      <c r="AS37" s="289"/>
      <c r="AT37" s="289"/>
      <c r="AU37" s="289"/>
      <c r="AV37" s="290"/>
      <c r="AW37" s="6"/>
      <c r="AX37" s="180"/>
      <c r="AY37" s="180"/>
      <c r="AZ37" s="180"/>
      <c r="BA37" s="10"/>
      <c r="BK37" s="12">
        <v>23</v>
      </c>
    </row>
    <row r="38" spans="2:63" ht="12.75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7"/>
      <c r="AW38" s="6"/>
      <c r="AX38" s="180"/>
      <c r="AY38" s="180"/>
      <c r="AZ38" s="180"/>
      <c r="BA38" s="10"/>
      <c r="BK38" s="12">
        <v>24</v>
      </c>
    </row>
    <row r="39" spans="2:63" ht="12.7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7"/>
      <c r="AW39" s="6"/>
      <c r="AX39" s="180"/>
      <c r="AY39" s="180"/>
      <c r="AZ39" s="180"/>
      <c r="BA39" s="10"/>
      <c r="BK39" s="12">
        <v>25</v>
      </c>
    </row>
    <row r="40" spans="2:63" ht="19.5" customHeight="1">
      <c r="B40" s="27" t="s">
        <v>49</v>
      </c>
      <c r="C40" s="291">
        <f>AQ36</f>
        <v>10</v>
      </c>
      <c r="D40" s="292"/>
      <c r="E40" s="292"/>
      <c r="F40" s="292"/>
      <c r="G40" s="292"/>
      <c r="H40" s="292"/>
      <c r="I40" s="292"/>
      <c r="J40" s="292"/>
      <c r="K40" s="292"/>
      <c r="L40" s="292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293">
        <f ca="1">TODAY()</f>
        <v>43277</v>
      </c>
      <c r="Y40" s="233"/>
      <c r="Z40" s="233"/>
      <c r="AA40" s="233"/>
      <c r="AB40" s="233"/>
      <c r="AC40" s="233"/>
      <c r="AD40" s="233"/>
      <c r="AE40" s="16"/>
      <c r="AF40" s="16"/>
      <c r="AG40" s="16"/>
      <c r="AH40" s="16"/>
      <c r="AI40" s="16"/>
      <c r="AJ40" s="16"/>
      <c r="AK40" s="16"/>
      <c r="AL40" s="18"/>
      <c r="AM40" s="294">
        <f ca="1">TODAY()</f>
        <v>43277</v>
      </c>
      <c r="AN40" s="295"/>
      <c r="AO40" s="295"/>
      <c r="AP40" s="295"/>
      <c r="AQ40" s="295"/>
      <c r="AR40" s="295"/>
      <c r="AS40" s="16"/>
      <c r="AT40" s="16"/>
      <c r="AU40" s="16"/>
      <c r="AV40" s="17"/>
      <c r="AW40" s="6"/>
      <c r="AX40" s="180"/>
      <c r="AY40" s="180"/>
      <c r="AZ40" s="180"/>
      <c r="BA40" s="10"/>
      <c r="BK40" s="12">
        <v>26</v>
      </c>
    </row>
    <row r="41" spans="2:63" ht="19.5" customHeight="1">
      <c r="B41" s="27" t="s">
        <v>53</v>
      </c>
      <c r="C41" s="291">
        <f>C40*7.59/1000</f>
        <v>0.07590000000000001</v>
      </c>
      <c r="D41" s="292"/>
      <c r="E41" s="292"/>
      <c r="F41" s="292"/>
      <c r="G41" s="292"/>
      <c r="H41" s="292"/>
      <c r="I41" s="292"/>
      <c r="J41" s="292"/>
      <c r="K41" s="292"/>
      <c r="L41" s="292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295" t="s">
        <v>25</v>
      </c>
      <c r="Y41" s="295"/>
      <c r="Z41" s="295"/>
      <c r="AA41" s="295"/>
      <c r="AB41" s="295"/>
      <c r="AC41" s="295"/>
      <c r="AD41" s="295"/>
      <c r="AE41" s="16"/>
      <c r="AF41" s="16"/>
      <c r="AG41" s="16"/>
      <c r="AH41" s="16"/>
      <c r="AI41" s="16"/>
      <c r="AJ41" s="16"/>
      <c r="AK41" s="16"/>
      <c r="AL41" s="30"/>
      <c r="AM41" s="296" t="s">
        <v>26</v>
      </c>
      <c r="AN41" s="296"/>
      <c r="AO41" s="296"/>
      <c r="AP41" s="296"/>
      <c r="AQ41" s="296"/>
      <c r="AR41" s="296"/>
      <c r="AS41" s="16"/>
      <c r="AT41" s="16"/>
      <c r="AU41" s="18"/>
      <c r="AV41" s="17"/>
      <c r="AW41" s="6"/>
      <c r="AX41" s="180"/>
      <c r="AY41" s="180"/>
      <c r="AZ41" s="180"/>
      <c r="BA41" s="10"/>
      <c r="BK41" s="12">
        <v>27</v>
      </c>
    </row>
    <row r="42" spans="2:63" ht="22.5">
      <c r="B42" s="27" t="s">
        <v>50</v>
      </c>
      <c r="C42" s="291">
        <f>C40-C41</f>
        <v>9.9241</v>
      </c>
      <c r="D42" s="292"/>
      <c r="E42" s="292"/>
      <c r="F42" s="292"/>
      <c r="G42" s="292"/>
      <c r="H42" s="292"/>
      <c r="I42" s="292"/>
      <c r="J42" s="292"/>
      <c r="K42" s="292"/>
      <c r="L42" s="292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296" t="s">
        <v>27</v>
      </c>
      <c r="AN42" s="296"/>
      <c r="AO42" s="296"/>
      <c r="AP42" s="296"/>
      <c r="AQ42" s="296"/>
      <c r="AR42" s="296"/>
      <c r="AS42" s="16"/>
      <c r="AT42" s="16"/>
      <c r="AU42" s="16"/>
      <c r="AV42" s="17"/>
      <c r="AW42" s="6"/>
      <c r="AX42" s="180"/>
      <c r="AY42" s="180"/>
      <c r="AZ42" s="180"/>
      <c r="BA42" s="10"/>
      <c r="BK42" s="12">
        <v>28</v>
      </c>
    </row>
    <row r="43" spans="2:63" ht="22.5">
      <c r="B43" s="27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33"/>
      <c r="AN43" s="33"/>
      <c r="AO43" s="33"/>
      <c r="AP43" s="33"/>
      <c r="AQ43" s="33"/>
      <c r="AR43" s="33"/>
      <c r="AS43" s="16"/>
      <c r="AT43" s="16"/>
      <c r="AU43" s="16"/>
      <c r="AV43" s="17"/>
      <c r="AW43" s="6"/>
      <c r="AX43" s="180"/>
      <c r="AY43" s="180"/>
      <c r="AZ43" s="180"/>
      <c r="BA43" s="10"/>
      <c r="BK43" s="12">
        <v>29</v>
      </c>
    </row>
    <row r="44" spans="2:63" ht="19.5" customHeight="1">
      <c r="B44" s="19" t="s">
        <v>28</v>
      </c>
      <c r="C44" s="16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295" t="s">
        <v>43</v>
      </c>
      <c r="V44" s="295"/>
      <c r="W44" s="295"/>
      <c r="X44" s="295"/>
      <c r="Y44" s="295">
        <f>F2</f>
        <v>0</v>
      </c>
      <c r="Z44" s="295"/>
      <c r="AA44" s="295"/>
      <c r="AB44" s="295"/>
      <c r="AC44" s="295"/>
      <c r="AD44" s="295"/>
      <c r="AE44" s="295"/>
      <c r="AF44" s="25"/>
      <c r="AG44" s="28" t="s">
        <v>51</v>
      </c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6"/>
      <c r="AX44" s="180"/>
      <c r="AY44" s="180"/>
      <c r="AZ44" s="180"/>
      <c r="BA44" s="10"/>
      <c r="BK44" s="12">
        <v>32</v>
      </c>
    </row>
    <row r="45" spans="2:63" ht="19.5" customHeight="1">
      <c r="B45" s="20"/>
      <c r="C45" s="21" t="s">
        <v>30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6"/>
      <c r="S45" s="16"/>
      <c r="T45" s="16"/>
      <c r="U45" s="299" t="s">
        <v>44</v>
      </c>
      <c r="V45" s="299"/>
      <c r="W45" s="299"/>
      <c r="X45" s="299"/>
      <c r="Y45" s="295">
        <f>F4</f>
        <v>0</v>
      </c>
      <c r="Z45" s="295"/>
      <c r="AA45" s="295"/>
      <c r="AB45" s="295"/>
      <c r="AC45" s="295"/>
      <c r="AD45" s="295"/>
      <c r="AE45" s="295"/>
      <c r="AF45" s="18"/>
      <c r="AG45" s="28" t="s">
        <v>52</v>
      </c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6"/>
      <c r="AX45" s="180"/>
      <c r="AY45" s="180"/>
      <c r="AZ45" s="180"/>
      <c r="BA45" s="10"/>
      <c r="BK45" s="12">
        <v>33</v>
      </c>
    </row>
    <row r="46" spans="2:63" ht="12" customHeight="1" thickBo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4"/>
      <c r="AW46" s="6"/>
      <c r="AX46" s="180"/>
      <c r="AY46" s="180"/>
      <c r="AZ46" s="180"/>
      <c r="BA46" s="10"/>
      <c r="BK46" s="12">
        <v>34</v>
      </c>
    </row>
    <row r="47" spans="1:63" ht="12.75">
      <c r="A47" s="10"/>
      <c r="B47" s="6" t="s">
        <v>31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180"/>
      <c r="AY47" s="180"/>
      <c r="AZ47" s="180"/>
      <c r="BA47" s="10"/>
      <c r="BK47" s="12">
        <v>35</v>
      </c>
    </row>
    <row r="48" spans="1:63" ht="13.5" thickBo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180"/>
      <c r="AY48" s="180"/>
      <c r="AZ48" s="180"/>
      <c r="BK48" s="12">
        <v>36</v>
      </c>
    </row>
    <row r="49" ht="12.75">
      <c r="BK49" s="12">
        <v>37</v>
      </c>
    </row>
    <row r="50" spans="34:63" ht="15">
      <c r="AH50" s="29" t="s">
        <v>55</v>
      </c>
      <c r="AI50" s="29"/>
      <c r="AJ50" s="29"/>
      <c r="AK50" s="29"/>
      <c r="AL50" s="29"/>
      <c r="AM50" s="29"/>
      <c r="AN50" s="29"/>
      <c r="AO50" s="29"/>
      <c r="AP50" s="29"/>
      <c r="BK50" s="12">
        <v>38</v>
      </c>
    </row>
    <row r="51" spans="31:63" ht="18" customHeight="1">
      <c r="AE51" s="297" t="s">
        <v>54</v>
      </c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BK51" s="12">
        <v>39</v>
      </c>
    </row>
    <row r="52" spans="31:63" ht="15.75" customHeight="1"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BK52" s="12">
        <v>40</v>
      </c>
    </row>
    <row r="53" ht="12.75">
      <c r="BK53" s="12">
        <v>41</v>
      </c>
    </row>
    <row r="54" ht="12.75">
      <c r="BK54" s="12">
        <v>42</v>
      </c>
    </row>
    <row r="55" ht="12.75">
      <c r="BK55" s="12">
        <v>43</v>
      </c>
    </row>
    <row r="56" ht="12.75">
      <c r="BK56" s="12">
        <v>44</v>
      </c>
    </row>
    <row r="57" ht="12.75">
      <c r="BK57" s="12">
        <v>45</v>
      </c>
    </row>
    <row r="58" ht="12.75">
      <c r="BK58" s="12">
        <v>46</v>
      </c>
    </row>
    <row r="59" ht="12.75">
      <c r="BK59" s="12">
        <v>47</v>
      </c>
    </row>
    <row r="60" ht="12.75">
      <c r="BK60" s="12">
        <v>48</v>
      </c>
    </row>
    <row r="61" ht="12.75">
      <c r="BK61" s="12">
        <v>49</v>
      </c>
    </row>
    <row r="62" ht="12.75">
      <c r="BK62" s="12">
        <v>50</v>
      </c>
    </row>
    <row r="63" ht="12.75">
      <c r="BK63" s="12">
        <v>51</v>
      </c>
    </row>
    <row r="64" ht="12.75">
      <c r="BK64" s="12">
        <v>52</v>
      </c>
    </row>
    <row r="65" ht="12.75">
      <c r="BK65" s="12">
        <v>53</v>
      </c>
    </row>
    <row r="66" ht="12.75">
      <c r="BK66" s="12">
        <v>54</v>
      </c>
    </row>
    <row r="67" ht="12.75">
      <c r="BK67" s="12">
        <v>55</v>
      </c>
    </row>
    <row r="68" ht="12.75">
      <c r="BK68" s="12">
        <v>56</v>
      </c>
    </row>
    <row r="69" ht="12.75">
      <c r="BK69" s="12">
        <v>57</v>
      </c>
    </row>
    <row r="70" ht="12.75">
      <c r="BK70" s="12">
        <v>58</v>
      </c>
    </row>
    <row r="71" ht="12.75">
      <c r="BK71" s="12">
        <v>59</v>
      </c>
    </row>
    <row r="72" ht="12.75">
      <c r="BK72" s="12">
        <v>60</v>
      </c>
    </row>
    <row r="73" ht="12.75">
      <c r="BK73" s="12">
        <v>61</v>
      </c>
    </row>
    <row r="74" ht="12.75">
      <c r="BK74" s="12">
        <v>62</v>
      </c>
    </row>
    <row r="75" ht="12.75">
      <c r="BK75" s="12">
        <v>63</v>
      </c>
    </row>
    <row r="76" ht="12.75">
      <c r="BK76" s="12">
        <v>64</v>
      </c>
    </row>
    <row r="77" ht="12.75">
      <c r="BK77" s="12">
        <v>65</v>
      </c>
    </row>
    <row r="78" ht="12.75">
      <c r="BK78" s="12">
        <v>66</v>
      </c>
    </row>
    <row r="79" ht="12.75">
      <c r="BK79" s="12">
        <v>67</v>
      </c>
    </row>
    <row r="80" ht="12.75">
      <c r="BK80" s="12">
        <v>68</v>
      </c>
    </row>
    <row r="81" ht="12.75">
      <c r="BK81" s="12">
        <v>69</v>
      </c>
    </row>
    <row r="82" ht="12.75">
      <c r="BK82" s="12">
        <v>70</v>
      </c>
    </row>
    <row r="83" ht="12.75">
      <c r="BK83" s="12">
        <v>71</v>
      </c>
    </row>
    <row r="84" ht="12.75">
      <c r="BK84" s="12">
        <v>72</v>
      </c>
    </row>
    <row r="85" ht="12.75">
      <c r="BK85" s="12">
        <v>73</v>
      </c>
    </row>
    <row r="86" ht="12.75">
      <c r="BK86" s="12">
        <v>74</v>
      </c>
    </row>
    <row r="87" ht="12.75">
      <c r="BK87" s="12">
        <v>75</v>
      </c>
    </row>
    <row r="88" ht="12.75">
      <c r="BK88" s="12">
        <v>76</v>
      </c>
    </row>
    <row r="89" ht="12.75">
      <c r="BK89" s="12">
        <v>77</v>
      </c>
    </row>
    <row r="90" ht="12.75">
      <c r="BK90" s="12">
        <v>78</v>
      </c>
    </row>
    <row r="91" ht="12.75">
      <c r="BK91" s="12">
        <v>79</v>
      </c>
    </row>
    <row r="92" ht="12.75">
      <c r="BK92" s="12">
        <v>80</v>
      </c>
    </row>
    <row r="93" ht="12.75">
      <c r="BK93" s="12">
        <v>81</v>
      </c>
    </row>
    <row r="94" ht="12.75">
      <c r="BK94" s="12">
        <v>82</v>
      </c>
    </row>
    <row r="95" ht="12.75">
      <c r="BK95" s="12">
        <v>83</v>
      </c>
    </row>
    <row r="96" ht="12.75">
      <c r="BK96" s="12">
        <v>84</v>
      </c>
    </row>
    <row r="97" ht="12.75">
      <c r="BK97" s="12">
        <v>85</v>
      </c>
    </row>
    <row r="98" ht="12.75">
      <c r="BK98" s="12">
        <v>86</v>
      </c>
    </row>
    <row r="99" ht="12.75">
      <c r="BK99" s="12">
        <v>87</v>
      </c>
    </row>
    <row r="100" ht="12.75">
      <c r="BK100" s="12">
        <v>88</v>
      </c>
    </row>
    <row r="101" ht="12.75">
      <c r="BK101" s="12">
        <v>89</v>
      </c>
    </row>
    <row r="102" ht="12.75">
      <c r="BK102" s="12">
        <v>90</v>
      </c>
    </row>
  </sheetData>
  <sheetProtection/>
  <mergeCells count="329">
    <mergeCell ref="AE51:AW52"/>
    <mergeCell ref="C42:L42"/>
    <mergeCell ref="AM42:AR42"/>
    <mergeCell ref="U44:X44"/>
    <mergeCell ref="Y44:AE44"/>
    <mergeCell ref="AH44:AV44"/>
    <mergeCell ref="U45:X45"/>
    <mergeCell ref="Y45:AE45"/>
    <mergeCell ref="AH45:AV45"/>
    <mergeCell ref="C40:L40"/>
    <mergeCell ref="X40:AD40"/>
    <mergeCell ref="AM40:AR40"/>
    <mergeCell ref="C41:L41"/>
    <mergeCell ref="X41:AD41"/>
    <mergeCell ref="AM41:AR41"/>
    <mergeCell ref="AQ36:AV36"/>
    <mergeCell ref="B37:H37"/>
    <mergeCell ref="I37:O37"/>
    <mergeCell ref="P37:AB37"/>
    <mergeCell ref="AC37:AL37"/>
    <mergeCell ref="AM37:AV37"/>
    <mergeCell ref="AI35:AL35"/>
    <mergeCell ref="AM35:AP35"/>
    <mergeCell ref="AQ35:AV35"/>
    <mergeCell ref="B36:Q36"/>
    <mergeCell ref="R36:T36"/>
    <mergeCell ref="U36:Z36"/>
    <mergeCell ref="AA36:AD36"/>
    <mergeCell ref="AE36:AH36"/>
    <mergeCell ref="AI36:AL36"/>
    <mergeCell ref="AM36:AP36"/>
    <mergeCell ref="AQ34:AV34"/>
    <mergeCell ref="B35:E35"/>
    <mergeCell ref="F35:I35"/>
    <mergeCell ref="J35:L35"/>
    <mergeCell ref="M35:O35"/>
    <mergeCell ref="P35:Q35"/>
    <mergeCell ref="R35:T35"/>
    <mergeCell ref="U35:Z35"/>
    <mergeCell ref="AA35:AD35"/>
    <mergeCell ref="AE35:AH35"/>
    <mergeCell ref="R34:T34"/>
    <mergeCell ref="U34:Z34"/>
    <mergeCell ref="AA34:AD34"/>
    <mergeCell ref="AE34:AH34"/>
    <mergeCell ref="AI34:AL34"/>
    <mergeCell ref="AM34:AP34"/>
    <mergeCell ref="AA33:AD33"/>
    <mergeCell ref="AE33:AH33"/>
    <mergeCell ref="AI33:AL33"/>
    <mergeCell ref="AM33:AP33"/>
    <mergeCell ref="AQ33:AV33"/>
    <mergeCell ref="B34:E34"/>
    <mergeCell ref="F34:I34"/>
    <mergeCell ref="J34:L34"/>
    <mergeCell ref="M34:O34"/>
    <mergeCell ref="P34:Q34"/>
    <mergeCell ref="AI32:AL32"/>
    <mergeCell ref="AM32:AP32"/>
    <mergeCell ref="AQ32:AV32"/>
    <mergeCell ref="B33:E33"/>
    <mergeCell ref="F33:I33"/>
    <mergeCell ref="J33:L33"/>
    <mergeCell ref="M33:O33"/>
    <mergeCell ref="P33:Q33"/>
    <mergeCell ref="R33:T33"/>
    <mergeCell ref="U33:Z33"/>
    <mergeCell ref="AQ31:AV31"/>
    <mergeCell ref="B32:E32"/>
    <mergeCell ref="F32:I32"/>
    <mergeCell ref="J32:L32"/>
    <mergeCell ref="M32:O32"/>
    <mergeCell ref="P32:Q32"/>
    <mergeCell ref="R32:T32"/>
    <mergeCell ref="U32:Z32"/>
    <mergeCell ref="AA32:AD32"/>
    <mergeCell ref="AE32:AH32"/>
    <mergeCell ref="R31:T31"/>
    <mergeCell ref="U31:Z31"/>
    <mergeCell ref="AA31:AD31"/>
    <mergeCell ref="AE31:AH31"/>
    <mergeCell ref="AI31:AL31"/>
    <mergeCell ref="AM31:AP31"/>
    <mergeCell ref="AA30:AD30"/>
    <mergeCell ref="AE30:AH30"/>
    <mergeCell ref="AI30:AL30"/>
    <mergeCell ref="AM30:AP30"/>
    <mergeCell ref="AQ30:AV30"/>
    <mergeCell ref="B31:E31"/>
    <mergeCell ref="F31:I31"/>
    <mergeCell ref="J31:L31"/>
    <mergeCell ref="M31:O31"/>
    <mergeCell ref="P31:Q31"/>
    <mergeCell ref="AI29:AL29"/>
    <mergeCell ref="AM29:AP29"/>
    <mergeCell ref="AQ29:AV29"/>
    <mergeCell ref="B30:E30"/>
    <mergeCell ref="F30:I30"/>
    <mergeCell ref="J30:L30"/>
    <mergeCell ref="M30:O30"/>
    <mergeCell ref="P30:Q30"/>
    <mergeCell ref="R30:T30"/>
    <mergeCell ref="U30:Z30"/>
    <mergeCell ref="AQ28:AV28"/>
    <mergeCell ref="B29:E29"/>
    <mergeCell ref="F29:I29"/>
    <mergeCell ref="J29:L29"/>
    <mergeCell ref="M29:O29"/>
    <mergeCell ref="P29:Q29"/>
    <mergeCell ref="R29:T29"/>
    <mergeCell ref="U29:Z29"/>
    <mergeCell ref="AA29:AD29"/>
    <mergeCell ref="AE29:AH29"/>
    <mergeCell ref="R28:T28"/>
    <mergeCell ref="U28:Z28"/>
    <mergeCell ref="AA28:AD28"/>
    <mergeCell ref="AE28:AH28"/>
    <mergeCell ref="AI28:AL28"/>
    <mergeCell ref="AM28:AP28"/>
    <mergeCell ref="AA27:AD27"/>
    <mergeCell ref="AE27:AH27"/>
    <mergeCell ref="AI27:AL27"/>
    <mergeCell ref="AM27:AP27"/>
    <mergeCell ref="AQ27:AV27"/>
    <mergeCell ref="B28:E28"/>
    <mergeCell ref="F28:I28"/>
    <mergeCell ref="J28:L28"/>
    <mergeCell ref="M28:O28"/>
    <mergeCell ref="P28:Q28"/>
    <mergeCell ref="AI26:AL26"/>
    <mergeCell ref="AM26:AP26"/>
    <mergeCell ref="AQ26:AV26"/>
    <mergeCell ref="B27:E27"/>
    <mergeCell ref="F27:I27"/>
    <mergeCell ref="J27:L27"/>
    <mergeCell ref="M27:O27"/>
    <mergeCell ref="P27:Q27"/>
    <mergeCell ref="R27:T27"/>
    <mergeCell ref="U27:Z27"/>
    <mergeCell ref="AQ25:AV25"/>
    <mergeCell ref="B26:E26"/>
    <mergeCell ref="F26:I26"/>
    <mergeCell ref="J26:L26"/>
    <mergeCell ref="M26:O26"/>
    <mergeCell ref="P26:Q26"/>
    <mergeCell ref="R26:T26"/>
    <mergeCell ref="U26:Z26"/>
    <mergeCell ref="AA26:AD26"/>
    <mergeCell ref="AE26:AH26"/>
    <mergeCell ref="R25:T25"/>
    <mergeCell ref="U25:Z25"/>
    <mergeCell ref="AA25:AD25"/>
    <mergeCell ref="AE25:AH25"/>
    <mergeCell ref="AI25:AL25"/>
    <mergeCell ref="AM25:AP25"/>
    <mergeCell ref="AA24:AD24"/>
    <mergeCell ref="AE24:AH24"/>
    <mergeCell ref="AI24:AL24"/>
    <mergeCell ref="AM24:AP24"/>
    <mergeCell ref="AQ24:AV24"/>
    <mergeCell ref="B25:E25"/>
    <mergeCell ref="F25:I25"/>
    <mergeCell ref="J25:L25"/>
    <mergeCell ref="M25:O25"/>
    <mergeCell ref="P25:Q25"/>
    <mergeCell ref="AI23:AL23"/>
    <mergeCell ref="AM23:AP23"/>
    <mergeCell ref="AQ23:AV23"/>
    <mergeCell ref="B24:E24"/>
    <mergeCell ref="F24:I24"/>
    <mergeCell ref="J24:L24"/>
    <mergeCell ref="M24:O24"/>
    <mergeCell ref="P24:Q24"/>
    <mergeCell ref="R24:T24"/>
    <mergeCell ref="U24:Z24"/>
    <mergeCell ref="AQ22:AV22"/>
    <mergeCell ref="B23:E23"/>
    <mergeCell ref="F23:I23"/>
    <mergeCell ref="J23:L23"/>
    <mergeCell ref="M23:O23"/>
    <mergeCell ref="P23:Q23"/>
    <mergeCell ref="R23:T23"/>
    <mergeCell ref="U23:Z23"/>
    <mergeCell ref="AA23:AD23"/>
    <mergeCell ref="AE23:AH23"/>
    <mergeCell ref="R22:T22"/>
    <mergeCell ref="U22:Z22"/>
    <mergeCell ref="AA22:AD22"/>
    <mergeCell ref="AE22:AH22"/>
    <mergeCell ref="AI22:AL22"/>
    <mergeCell ref="AM22:AP22"/>
    <mergeCell ref="AA21:AD21"/>
    <mergeCell ref="AE21:AH21"/>
    <mergeCell ref="AI21:AL21"/>
    <mergeCell ref="AM21:AP21"/>
    <mergeCell ref="AQ21:AV21"/>
    <mergeCell ref="B22:E22"/>
    <mergeCell ref="F22:I22"/>
    <mergeCell ref="J22:L22"/>
    <mergeCell ref="M22:O22"/>
    <mergeCell ref="P22:Q22"/>
    <mergeCell ref="AI20:AL20"/>
    <mergeCell ref="AM20:AP20"/>
    <mergeCell ref="AQ20:AV20"/>
    <mergeCell ref="B21:E21"/>
    <mergeCell ref="F21:I21"/>
    <mergeCell ref="J21:L21"/>
    <mergeCell ref="M21:O21"/>
    <mergeCell ref="P21:Q21"/>
    <mergeCell ref="R21:T21"/>
    <mergeCell ref="U21:Z21"/>
    <mergeCell ref="AQ19:AV19"/>
    <mergeCell ref="B20:E20"/>
    <mergeCell ref="F20:I20"/>
    <mergeCell ref="J20:L20"/>
    <mergeCell ref="M20:O20"/>
    <mergeCell ref="P20:Q20"/>
    <mergeCell ref="R20:T20"/>
    <mergeCell ref="U20:Z20"/>
    <mergeCell ref="AA20:AD20"/>
    <mergeCell ref="AE20:AH20"/>
    <mergeCell ref="R19:T19"/>
    <mergeCell ref="U19:Z19"/>
    <mergeCell ref="AA19:AD19"/>
    <mergeCell ref="AE19:AH19"/>
    <mergeCell ref="AI19:AL19"/>
    <mergeCell ref="AM19:AP19"/>
    <mergeCell ref="AA18:AD18"/>
    <mergeCell ref="AE18:AH18"/>
    <mergeCell ref="AI18:AL18"/>
    <mergeCell ref="AM18:AP18"/>
    <mergeCell ref="AQ18:AV18"/>
    <mergeCell ref="B19:E19"/>
    <mergeCell ref="F19:I19"/>
    <mergeCell ref="J19:L19"/>
    <mergeCell ref="M19:O19"/>
    <mergeCell ref="P19:Q19"/>
    <mergeCell ref="AI17:AL17"/>
    <mergeCell ref="AM17:AP17"/>
    <mergeCell ref="AQ17:AV17"/>
    <mergeCell ref="B18:E18"/>
    <mergeCell ref="F18:I18"/>
    <mergeCell ref="J18:L18"/>
    <mergeCell ref="M18:O18"/>
    <mergeCell ref="P18:Q18"/>
    <mergeCell ref="R18:T18"/>
    <mergeCell ref="U18:Z18"/>
    <mergeCell ref="AQ16:AV16"/>
    <mergeCell ref="B17:E17"/>
    <mergeCell ref="F17:I17"/>
    <mergeCell ref="J17:L17"/>
    <mergeCell ref="M17:O17"/>
    <mergeCell ref="P17:Q17"/>
    <mergeCell ref="R17:T17"/>
    <mergeCell ref="U17:Z17"/>
    <mergeCell ref="AA17:AD17"/>
    <mergeCell ref="AE17:AH17"/>
    <mergeCell ref="R16:T16"/>
    <mergeCell ref="U16:Z16"/>
    <mergeCell ref="AA16:AD16"/>
    <mergeCell ref="AE16:AH16"/>
    <mergeCell ref="AI16:AL16"/>
    <mergeCell ref="AM16:AP16"/>
    <mergeCell ref="AA15:AD15"/>
    <mergeCell ref="AE15:AH15"/>
    <mergeCell ref="AI15:AL15"/>
    <mergeCell ref="AM15:AP15"/>
    <mergeCell ref="AQ15:AV15"/>
    <mergeCell ref="B16:E16"/>
    <mergeCell ref="F16:I16"/>
    <mergeCell ref="J16:L16"/>
    <mergeCell ref="M16:O16"/>
    <mergeCell ref="P16:Q16"/>
    <mergeCell ref="AI14:AL14"/>
    <mergeCell ref="AM14:AP14"/>
    <mergeCell ref="AQ14:AV14"/>
    <mergeCell ref="B15:E15"/>
    <mergeCell ref="F15:I15"/>
    <mergeCell ref="J15:L15"/>
    <mergeCell ref="M15:O15"/>
    <mergeCell ref="P15:Q15"/>
    <mergeCell ref="R15:T15"/>
    <mergeCell ref="U15:Z15"/>
    <mergeCell ref="AQ13:AV13"/>
    <mergeCell ref="B14:E14"/>
    <mergeCell ref="F14:I14"/>
    <mergeCell ref="J14:L14"/>
    <mergeCell ref="M14:O14"/>
    <mergeCell ref="P14:Q14"/>
    <mergeCell ref="R14:T14"/>
    <mergeCell ref="U14:Z14"/>
    <mergeCell ref="AA14:AD14"/>
    <mergeCell ref="AE14:AH14"/>
    <mergeCell ref="AQ8:AV12"/>
    <mergeCell ref="J10:L13"/>
    <mergeCell ref="M10:O13"/>
    <mergeCell ref="P10:Q13"/>
    <mergeCell ref="R10:T12"/>
    <mergeCell ref="U10:Z12"/>
    <mergeCell ref="AA10:AD13"/>
    <mergeCell ref="AE10:AH12"/>
    <mergeCell ref="AI10:AL13"/>
    <mergeCell ref="AM10:AP12"/>
    <mergeCell ref="B8:E13"/>
    <mergeCell ref="F8:I13"/>
    <mergeCell ref="J8:O9"/>
    <mergeCell ref="P8:Z9"/>
    <mergeCell ref="AA8:AH9"/>
    <mergeCell ref="AI8:AP9"/>
    <mergeCell ref="R13:T13"/>
    <mergeCell ref="U13:Z13"/>
    <mergeCell ref="AE13:AH13"/>
    <mergeCell ref="AM13:AP13"/>
    <mergeCell ref="AO5:AV6"/>
    <mergeCell ref="B6:E6"/>
    <mergeCell ref="F6:O6"/>
    <mergeCell ref="F7:O7"/>
    <mergeCell ref="AK7:AN7"/>
    <mergeCell ref="AO7:AR7"/>
    <mergeCell ref="B1:AV1"/>
    <mergeCell ref="AX1:AZ48"/>
    <mergeCell ref="F2:O2"/>
    <mergeCell ref="B3:E3"/>
    <mergeCell ref="F3:O3"/>
    <mergeCell ref="F4:O4"/>
    <mergeCell ref="P4:AJ4"/>
    <mergeCell ref="B5:E5"/>
    <mergeCell ref="F5:O5"/>
    <mergeCell ref="AK5:AN6"/>
  </mergeCells>
  <dataValidations count="4">
    <dataValidation type="list" allowBlank="1" showInputMessage="1" showErrorMessage="1" sqref="F5:O5">
      <formula1>$BJ$13:$BJ$25</formula1>
    </dataValidation>
    <dataValidation type="list" allowBlank="1" showInputMessage="1" showErrorMessage="1" sqref="P14:Q35">
      <formula1>$BK$13:$BK$102</formula1>
    </dataValidation>
    <dataValidation type="list" allowBlank="1" showInputMessage="1" showErrorMessage="1" sqref="F6:O6">
      <formula1>$BL$13:$BL$21</formula1>
    </dataValidation>
    <dataValidation type="list" allowBlank="1" showInputMessage="1" showErrorMessage="1" sqref="F4:O4">
      <formula1>$BI$13:$BI$19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MGORAL</cp:lastModifiedBy>
  <cp:lastPrinted>2018-05-24T08:55:16Z</cp:lastPrinted>
  <dcterms:created xsi:type="dcterms:W3CDTF">2008-02-19T06:20:54Z</dcterms:created>
  <dcterms:modified xsi:type="dcterms:W3CDTF">2018-06-26T10:53:57Z</dcterms:modified>
  <cp:category/>
  <cp:version/>
  <cp:contentType/>
  <cp:contentStatus/>
</cp:coreProperties>
</file>